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АКУПКИ\ПЛАН ЗАКУПОК\2022 год\Корректировка №3\"/>
    </mc:Choice>
  </mc:AlternateContent>
  <bookViews>
    <workbookView xWindow="0" yWindow="0" windowWidth="28800" windowHeight="12585" tabRatio="718" firstSheet="1" activeTab="1"/>
  </bookViews>
  <sheets>
    <sheet name="Справочник Вид продукции" sheetId="5" state="hidden" r:id="rId1"/>
    <sheet name="Корректировка №3 к ПЗ на 2022г." sheetId="10" r:id="rId2"/>
    <sheet name="Приложение №2.2  закупки у про " sheetId="13" state="hidden" r:id="rId3"/>
    <sheet name="Приложение №2.3  Долгосрочн " sheetId="14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2">#REF!</definedName>
    <definedName name="\a" localSheetId="3">#REF!</definedName>
    <definedName name="\a">#REF!</definedName>
    <definedName name="\m" localSheetId="2">#REF!</definedName>
    <definedName name="\m" localSheetId="3">#REF!</definedName>
    <definedName name="\m">#REF!</definedName>
    <definedName name="\n" localSheetId="2">#REF!</definedName>
    <definedName name="\n" localSheetId="3">#REF!</definedName>
    <definedName name="\n">#REF!</definedName>
    <definedName name="\o" localSheetId="2">#REF!</definedName>
    <definedName name="\o" localSheetId="3">#REF!</definedName>
    <definedName name="\o">#REF!</definedName>
    <definedName name="\б" localSheetId="2">#REF!</definedName>
    <definedName name="\б" localSheetId="3">#REF!</definedName>
    <definedName name="\б">#REF!</definedName>
    <definedName name="_FY1">#N/A</definedName>
    <definedName name="_SP1" localSheetId="2">[1]FES!#REF!</definedName>
    <definedName name="_SP1" localSheetId="3">[1]FES!#REF!</definedName>
    <definedName name="_SP1">[1]FES!#REF!</definedName>
    <definedName name="_SP10" localSheetId="2">[1]FES!#REF!</definedName>
    <definedName name="_SP10" localSheetId="3">[1]FES!#REF!</definedName>
    <definedName name="_SP10">[1]FES!#REF!</definedName>
    <definedName name="_SP11" localSheetId="2">[1]FES!#REF!</definedName>
    <definedName name="_SP11" localSheetId="3">[1]FES!#REF!</definedName>
    <definedName name="_SP11">[1]FES!#REF!</definedName>
    <definedName name="_SP12" localSheetId="2">[1]FES!#REF!</definedName>
    <definedName name="_SP12" localSheetId="3">[1]FES!#REF!</definedName>
    <definedName name="_SP12">[1]FES!#REF!</definedName>
    <definedName name="_SP13" localSheetId="2">[1]FES!#REF!</definedName>
    <definedName name="_SP13" localSheetId="3">[1]FES!#REF!</definedName>
    <definedName name="_SP13">[1]FES!#REF!</definedName>
    <definedName name="_SP14" localSheetId="2">[1]FES!#REF!</definedName>
    <definedName name="_SP14" localSheetId="3">[1]FES!#REF!</definedName>
    <definedName name="_SP14">[1]FES!#REF!</definedName>
    <definedName name="_SP15" localSheetId="2">[1]FES!#REF!</definedName>
    <definedName name="_SP15" localSheetId="3">[1]FES!#REF!</definedName>
    <definedName name="_SP15">[1]FES!#REF!</definedName>
    <definedName name="_SP16" localSheetId="2">[1]FES!#REF!</definedName>
    <definedName name="_SP16" localSheetId="3">[1]FES!#REF!</definedName>
    <definedName name="_SP16">[1]FES!#REF!</definedName>
    <definedName name="_SP17" localSheetId="2">[1]FES!#REF!</definedName>
    <definedName name="_SP17" localSheetId="3">[1]FES!#REF!</definedName>
    <definedName name="_SP17">[1]FES!#REF!</definedName>
    <definedName name="_SP18" localSheetId="2">[1]FES!#REF!</definedName>
    <definedName name="_SP18" localSheetId="3">[1]FES!#REF!</definedName>
    <definedName name="_SP18">[1]FES!#REF!</definedName>
    <definedName name="_SP19" localSheetId="2">[1]FES!#REF!</definedName>
    <definedName name="_SP19" localSheetId="3">[1]FES!#REF!</definedName>
    <definedName name="_SP19">[1]FES!#REF!</definedName>
    <definedName name="_SP2" localSheetId="2">[1]FES!#REF!</definedName>
    <definedName name="_SP2" localSheetId="3">[1]FES!#REF!</definedName>
    <definedName name="_SP2">[1]FES!#REF!</definedName>
    <definedName name="_SP20" localSheetId="2">[1]FES!#REF!</definedName>
    <definedName name="_SP20" localSheetId="3">[1]FES!#REF!</definedName>
    <definedName name="_SP20">[1]FES!#REF!</definedName>
    <definedName name="_SP3" localSheetId="2">[1]FES!#REF!</definedName>
    <definedName name="_SP3" localSheetId="3">[1]FES!#REF!</definedName>
    <definedName name="_SP3">[1]FES!#REF!</definedName>
    <definedName name="_SP4" localSheetId="2">[1]FES!#REF!</definedName>
    <definedName name="_SP4" localSheetId="3">[1]FES!#REF!</definedName>
    <definedName name="_SP4">[1]FES!#REF!</definedName>
    <definedName name="_SP5" localSheetId="2">[1]FES!#REF!</definedName>
    <definedName name="_SP5" localSheetId="3">[1]FES!#REF!</definedName>
    <definedName name="_SP5">[1]FES!#REF!</definedName>
    <definedName name="_SP7" localSheetId="2">[1]FES!#REF!</definedName>
    <definedName name="_SP7" localSheetId="3">[1]FES!#REF!</definedName>
    <definedName name="_SP7">[1]FES!#REF!</definedName>
    <definedName name="_SP8" localSheetId="2">[1]FES!#REF!</definedName>
    <definedName name="_SP8" localSheetId="3">[1]FES!#REF!</definedName>
    <definedName name="_SP8">[1]FES!#REF!</definedName>
    <definedName name="_SP9" localSheetId="2">[1]FES!#REF!</definedName>
    <definedName name="_SP9" localSheetId="3">[1]FES!#REF!</definedName>
    <definedName name="_SP9">[1]FES!#REF!</definedName>
    <definedName name="_xlnm._FilterDatabase" localSheetId="1" hidden="1">'Корректировка №3 к ПЗ на 2022г.'!$A$9:$AJ$15</definedName>
    <definedName name="AN">#N/A</definedName>
    <definedName name="CompOt">#N/A</definedName>
    <definedName name="CompRas">#N/A</definedName>
    <definedName name="ew">#N/A</definedName>
    <definedName name="F" localSheetId="2">#REF!</definedName>
    <definedName name="F" localSheetId="3">#REF!</definedName>
    <definedName name="F">#REF!</definedName>
    <definedName name="fbgffnjfgg">#N/A</definedName>
    <definedName name="fg">#N/A</definedName>
    <definedName name="g" localSheetId="2">#REF!</definedName>
    <definedName name="g" localSheetId="3">#REF!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 localSheetId="2">#REF!</definedName>
    <definedName name="L" localSheetId="3">#REF!</definedName>
    <definedName name="L">#REF!</definedName>
    <definedName name="n" localSheetId="2">#REF!</definedName>
    <definedName name="n" localSheetId="3">#REF!</definedName>
    <definedName name="n">#REF!</definedName>
    <definedName name="rrtget6">#N/A</definedName>
    <definedName name="S1_" localSheetId="2">#REF!</definedName>
    <definedName name="S1_" localSheetId="3">#REF!</definedName>
    <definedName name="S1_">#REF!</definedName>
    <definedName name="S10_" localSheetId="2">#REF!</definedName>
    <definedName name="S10_" localSheetId="3">#REF!</definedName>
    <definedName name="S10_">#REF!</definedName>
    <definedName name="S11_" localSheetId="2">#REF!</definedName>
    <definedName name="S11_" localSheetId="3">#REF!</definedName>
    <definedName name="S11_">#REF!</definedName>
    <definedName name="S12_" localSheetId="2">#REF!</definedName>
    <definedName name="S12_" localSheetId="3">#REF!</definedName>
    <definedName name="S12_">#REF!</definedName>
    <definedName name="S13_" localSheetId="2">#REF!</definedName>
    <definedName name="S13_" localSheetId="3">#REF!</definedName>
    <definedName name="S13_">#REF!</definedName>
    <definedName name="S14_" localSheetId="2">#REF!</definedName>
    <definedName name="S14_" localSheetId="3">#REF!</definedName>
    <definedName name="S14_">#REF!</definedName>
    <definedName name="S15_" localSheetId="2">#REF!</definedName>
    <definedName name="S15_" localSheetId="3">#REF!</definedName>
    <definedName name="S15_">#REF!</definedName>
    <definedName name="S16_" localSheetId="2">#REF!</definedName>
    <definedName name="S16_" localSheetId="3">#REF!</definedName>
    <definedName name="S16_">#REF!</definedName>
    <definedName name="S17_" localSheetId="2">#REF!</definedName>
    <definedName name="S17_" localSheetId="3">#REF!</definedName>
    <definedName name="S17_">#REF!</definedName>
    <definedName name="S18_" localSheetId="2">#REF!</definedName>
    <definedName name="S18_" localSheetId="3">#REF!</definedName>
    <definedName name="S18_">#REF!</definedName>
    <definedName name="S19_" localSheetId="2">#REF!</definedName>
    <definedName name="S19_" localSheetId="3">#REF!</definedName>
    <definedName name="S19_">#REF!</definedName>
    <definedName name="S2_" localSheetId="2">#REF!</definedName>
    <definedName name="S2_" localSheetId="3">#REF!</definedName>
    <definedName name="S2_">#REF!</definedName>
    <definedName name="S20_" localSheetId="2">#REF!</definedName>
    <definedName name="S20_" localSheetId="3">#REF!</definedName>
    <definedName name="S20_">#REF!</definedName>
    <definedName name="S3_" localSheetId="2">#REF!</definedName>
    <definedName name="S3_" localSheetId="3">#REF!</definedName>
    <definedName name="S3_">#REF!</definedName>
    <definedName name="S4_" localSheetId="2">#REF!</definedName>
    <definedName name="S4_" localSheetId="3">#REF!</definedName>
    <definedName name="S4_">#REF!</definedName>
    <definedName name="S5_" localSheetId="2">#REF!</definedName>
    <definedName name="S5_" localSheetId="3">#REF!</definedName>
    <definedName name="S5_">#REF!</definedName>
    <definedName name="S6_" localSheetId="2">#REF!</definedName>
    <definedName name="S6_" localSheetId="3">#REF!</definedName>
    <definedName name="S6_">#REF!</definedName>
    <definedName name="S7_" localSheetId="2">#REF!</definedName>
    <definedName name="S7_" localSheetId="3">#REF!</definedName>
    <definedName name="S7_">#REF!</definedName>
    <definedName name="S8_" localSheetId="2">#REF!</definedName>
    <definedName name="S8_" localSheetId="3">#REF!</definedName>
    <definedName name="S8_">#REF!</definedName>
    <definedName name="S9_" localSheetId="2">#REF!</definedName>
    <definedName name="S9_" localSheetId="3">#REF!</definedName>
    <definedName name="S9_">#REF!</definedName>
    <definedName name="uka">#N/A</definedName>
    <definedName name="А77">[3]Рейтинг!$A$14</definedName>
    <definedName name="_xlnm.Database" localSheetId="2">#REF!</definedName>
    <definedName name="_xlnm.Database" localSheetId="3">#REF!</definedName>
    <definedName name="_xlnm.Database">#REF!</definedName>
    <definedName name="в23ё">#N/A</definedName>
    <definedName name="вв">#N/A</definedName>
    <definedName name="второй" localSheetId="2">#REF!</definedName>
    <definedName name="второй" localSheetId="3">#REF!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 localSheetId="2">#REF!</definedName>
    <definedName name="коэф1" localSheetId="3">#REF!</definedName>
    <definedName name="коэф1">#REF!</definedName>
    <definedName name="коэф2" localSheetId="2">#REF!</definedName>
    <definedName name="коэф2" localSheetId="3">#REF!</definedName>
    <definedName name="коэф2">#REF!</definedName>
    <definedName name="коэф3" localSheetId="2">#REF!</definedName>
    <definedName name="коэф3" localSheetId="3">#REF!</definedName>
    <definedName name="коэф3">#REF!</definedName>
    <definedName name="коэф4" localSheetId="2">#REF!</definedName>
    <definedName name="коэф4" localSheetId="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 localSheetId="2">#REF!</definedName>
    <definedName name="н" localSheetId="3">#REF!</definedName>
    <definedName name="н">#REF!</definedName>
    <definedName name="оро">#N/A</definedName>
    <definedName name="первый" localSheetId="2">#REF!</definedName>
    <definedName name="первый" localSheetId="3">#REF!</definedName>
    <definedName name="первый">#REF!</definedName>
    <definedName name="пл" localSheetId="2">[1]FES!#REF!</definedName>
    <definedName name="пл" localSheetId="3">[1]FES!#REF!</definedName>
    <definedName name="пл">[1]FES!#REF!</definedName>
    <definedName name="план" localSheetId="2">[1]FES!#REF!</definedName>
    <definedName name="план" localSheetId="3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 localSheetId="2">#REF!</definedName>
    <definedName name="третий" localSheetId="3">#REF!</definedName>
    <definedName name="третий">#REF!</definedName>
    <definedName name="у">#N/A</definedName>
    <definedName name="ц">#N/A</definedName>
    <definedName name="цу">#N/A</definedName>
    <definedName name="четвертый" localSheetId="2">#REF!</definedName>
    <definedName name="четвертый" localSheetId="3">#REF!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customWorkbookViews>
    <customWorkbookView name="Minko.VP - Личное представление" guid="{AF533CF8-BCBD-4BCE-89DB-18D6C13C2DDE}" mergeInterval="0" personalView="1" maximized="1" windowWidth="1680" windowHeight="782" tabRatio="718" activeSheetId="1"/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</customWorkbookViews>
</workbook>
</file>

<file path=xl/calcChain.xml><?xml version="1.0" encoding="utf-8"?>
<calcChain xmlns="http://schemas.openxmlformats.org/spreadsheetml/2006/main">
  <c r="M15" i="10" l="1"/>
  <c r="X12" i="10" l="1"/>
  <c r="X11" i="10"/>
  <c r="N13" i="10"/>
  <c r="M13" i="10"/>
  <c r="N12" i="10"/>
  <c r="N11" i="10"/>
  <c r="M19" i="10" l="1"/>
  <c r="M20" i="10" s="1"/>
  <c r="N17" i="10"/>
  <c r="N18" i="10"/>
  <c r="N16" i="10"/>
  <c r="X18" i="10"/>
  <c r="X16" i="10" l="1"/>
  <c r="X17" i="10"/>
  <c r="X15" i="10"/>
  <c r="N19" i="10" l="1"/>
  <c r="N20" i="10" s="1"/>
  <c r="N15" i="10" l="1"/>
</calcChain>
</file>

<file path=xl/sharedStrings.xml><?xml version="1.0" encoding="utf-8"?>
<sst xmlns="http://schemas.openxmlformats.org/spreadsheetml/2006/main" count="237" uniqueCount="133">
  <si>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</si>
  <si>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</si>
  <si>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</si>
  <si>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</si>
  <si>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</si>
  <si>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</si>
  <si>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</si>
  <si>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</si>
  <si>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</si>
  <si>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</si>
  <si>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</si>
  <si>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</si>
  <si>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</si>
  <si>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</si>
  <si>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</si>
  <si>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</si>
  <si>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</si>
  <si>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</si>
  <si>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</si>
  <si>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</si>
  <si>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</si>
  <si>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</si>
  <si>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</si>
  <si>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Единица измерения</t>
  </si>
  <si>
    <t>Наименование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</si>
  <si>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</si>
  <si>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</si>
  <si>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</si>
  <si>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</si>
  <si>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</si>
  <si>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</si>
  <si>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</si>
  <si>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ОКВЭД</t>
  </si>
  <si>
    <t>Код по ОКДП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</si>
  <si>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</si>
  <si>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</si>
  <si>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</si>
  <si>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</si>
  <si>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</si>
  <si>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без НДС</t>
  </si>
  <si>
    <t>с НДС</t>
  </si>
  <si>
    <t>Примечание</t>
  </si>
  <si>
    <t>Вид закупки (электронная/неэлектронная)</t>
  </si>
  <si>
    <t>Юридическое лицо/Организатор закупки</t>
  </si>
  <si>
    <t>Подразделение</t>
  </si>
  <si>
    <t xml:space="preserve">Код статьи БДР </t>
  </si>
  <si>
    <t>Наименование продавца продукции</t>
  </si>
  <si>
    <t>дата заключения договора (дд.мм.гггг)</t>
  </si>
  <si>
    <t>дата начала поставки товаров, выполнения работ, услуг (дд.мм.гггг)</t>
  </si>
  <si>
    <t>дата окончания поставки товаров, выполнения работ, услуг (дд.мм.гггг)</t>
  </si>
  <si>
    <t>цена закупки, тыс. руб.</t>
  </si>
  <si>
    <t>Срок действия договора
(дд.мм.гггг)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</si>
  <si>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</si>
  <si>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</si>
  <si>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</si>
  <si>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Юридическое лицо</t>
  </si>
  <si>
    <t>Филиал/подразделение</t>
  </si>
  <si>
    <t>Организатор закупки</t>
  </si>
  <si>
    <t>План закупки отражающий долгосрочные договоры</t>
  </si>
  <si>
    <t>шт</t>
  </si>
  <si>
    <t>Соответствие с ТЗ</t>
  </si>
  <si>
    <t xml:space="preserve">План закупок лекарственных средств </t>
  </si>
  <si>
    <t>89231860000</t>
  </si>
  <si>
    <t>РМ, Кочкуровский район, с. Сабаево</t>
  </si>
  <si>
    <t>Плановая дата официального объявления о начале процедур (мм.гггг)</t>
  </si>
  <si>
    <t>Плановая дата подведения итогов по закупочной процедуре (мм.гггг)</t>
  </si>
  <si>
    <t>Плановая дата заключения договора (мм.гггг)</t>
  </si>
  <si>
    <t>Плановая дата начала поставки товаров, выполнения работ, услуг (мм.гггг)</t>
  </si>
  <si>
    <t>Плановая дата окончания поставки товаров, выполнения работ, услуг (мм.гггг)</t>
  </si>
  <si>
    <t>Планируемая цена закупки,  руб.</t>
  </si>
  <si>
    <t>дата заключения договора (мм.гггг)</t>
  </si>
  <si>
    <t>Срок действия договора
(мм.гггг)</t>
  </si>
  <si>
    <t>Дата начала поставки товаров, выполнения работ, услуг по договору (мм.гггг)</t>
  </si>
  <si>
    <t>Дата окончания поставки товаров, выполнения работ, услуг по договору (мм.гггг)</t>
  </si>
  <si>
    <t>002</t>
  </si>
  <si>
    <t>Услуга</t>
  </si>
  <si>
    <t>Код по ОКВЭД2</t>
  </si>
  <si>
    <t>Код по ОКПД2</t>
  </si>
  <si>
    <t>Акционерное общество Социальная сфера-М</t>
  </si>
  <si>
    <t>Планируемая начальная (предельная) цена лота по извещению/уведомлению,  руб. (без учета НДС)</t>
  </si>
  <si>
    <t>Планируемая начальная (предельная) цена лота по извещению/уведомлению,  руб. (с учетом НДС)</t>
  </si>
  <si>
    <t>Основание для проведения закупки у ЕИ (Пункт Стандарта)</t>
  </si>
  <si>
    <t>ИНН</t>
  </si>
  <si>
    <t>КПП</t>
  </si>
  <si>
    <t>Приложение №2.2 к Положению о закупке товаров, работ, услуг для нужд АО "Социальная сфера-М"</t>
  </si>
  <si>
    <t>Приложение №2.3 к Положению о закупке товаров, работ, услуг для нужд АО "Социальная сфера-М"</t>
  </si>
  <si>
    <t>2017 год</t>
  </si>
  <si>
    <t>Акционерное общество "Социальная сфера-М"</t>
  </si>
  <si>
    <t>Маркетинговые исследования</t>
  </si>
  <si>
    <t>Сведения о закупке у ЕП</t>
  </si>
  <si>
    <t>Оказание услуг на проведение обязательного ежегодного аудита отчетности по РСБУ за 2019-2021 г.г.</t>
  </si>
  <si>
    <t>69.20.1</t>
  </si>
  <si>
    <t>69.20.10</t>
  </si>
  <si>
    <t>АО "Социальная сфера-М"/ ПАО "МРС Волги"</t>
  </si>
  <si>
    <t>РМ, г.Саранск, ул.Васенко, д.40В</t>
  </si>
  <si>
    <t xml:space="preserve"> электронная (ЕЭТП)</t>
  </si>
  <si>
    <t>Себестоимость</t>
  </si>
  <si>
    <t>2022</t>
  </si>
  <si>
    <t>Прочие закупки - код вида деятельности 7</t>
  </si>
  <si>
    <t>Наличие условий о субъектах малого и среднего предпринимательства в конкурсной/закупочной документации* (1-нет/2-да)</t>
  </si>
  <si>
    <t>Утвержден решением Правления ПАО "Россети Волга" "---"._______.2022 г. 
(протокол от "__".__________.2022 г. № ___________)</t>
  </si>
  <si>
    <t>Итого</t>
  </si>
  <si>
    <t>Всего</t>
  </si>
  <si>
    <t>064</t>
  </si>
  <si>
    <t>МТР</t>
  </si>
  <si>
    <t>31.03.12.120</t>
  </si>
  <si>
    <t>31.03</t>
  </si>
  <si>
    <t>065</t>
  </si>
  <si>
    <t>066</t>
  </si>
  <si>
    <t>13.92.1</t>
  </si>
  <si>
    <t>13.92.15.120</t>
  </si>
  <si>
    <t>Поставка карнизов для штор</t>
  </si>
  <si>
    <t>22.23</t>
  </si>
  <si>
    <t>22.23.14.130</t>
  </si>
  <si>
    <t>СЦ</t>
  </si>
  <si>
    <t>не электронная</t>
  </si>
  <si>
    <t>Корректировка №3 Плана закупки  на 2022 год.</t>
  </si>
  <si>
    <t>067</t>
  </si>
  <si>
    <t>Поставка материала для штор</t>
  </si>
  <si>
    <t>13.92.99.240</t>
  </si>
  <si>
    <t>м</t>
  </si>
  <si>
    <t>006.</t>
  </si>
  <si>
    <t>Реконструкция и техническое перевооружение объектов - код вида деятельности 2</t>
  </si>
  <si>
    <t>Амортизация</t>
  </si>
  <si>
    <t>ИТОГО</t>
  </si>
  <si>
    <t>ПИР</t>
  </si>
  <si>
    <t>71.12</t>
  </si>
  <si>
    <t>ПИР по объекту: "Выполнение работ по монтажу пожарной сигнализации в здании пионерской комнаты"</t>
  </si>
  <si>
    <t>ПИР по объекту: "Выполнение работ по монтажу пожарной сигнализации бельевого склада"</t>
  </si>
  <si>
    <t>003</t>
  </si>
  <si>
    <t>Поставка матрасов</t>
  </si>
  <si>
    <t>Оказание услуг по пошиву штор</t>
  </si>
  <si>
    <t>ЗК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</si>
</sst>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0.0"/>
    <numFmt numFmtId="168" formatCode="#,##0.00000"/>
    <numFmt numFmtId="169" formatCode="_(&quot;р.&quot;* #,##0.00_);_(&quot;р.&quot;* \(#,##0.00\);_(&quot;р.&quot;* &quot;-&quot;??_);_(@_)"/>
    <numFmt numFmtId="170" formatCode="_(* #,##0.00_);_(* \(#,##0.00\);_(* &quot;-&quot;??_);_(@_)"/>
    <numFmt numFmtId="171" formatCode="&quot;$&quot;#,##0_);[Red]\(&quot;$&quot;#,##0\)"/>
    <numFmt numFmtId="172" formatCode="_-&quot;Ј&quot;* #,##0.00_-;\-&quot;Ј&quot;* #,##0.00_-;_-&quot;Ј&quot;* &quot;-&quot;??_-;_-@_-"/>
    <numFmt numFmtId="173" formatCode="General_)"/>
    <numFmt numFmtId="174" formatCode="_-* #,##0\ _р_._-;\-* #,##0\ _р_._-;_-* &quot;-&quot;\ _р_._-;_-@_-"/>
    <numFmt numFmtId="175" formatCode="_-* #,##0.00\ _р_._-;\-* #,##0.00\ _р_._-;_-* &quot;-&quot;??\ _р_._-;_-@_-"/>
    <numFmt numFmtId="176" formatCode="_(* #,##0_);_(* \(#,##0\);_(* &quot;-&quot;_);_(@_)"/>
    <numFmt numFmtId="177" formatCode="_-* #,##0.00_р_._-;\-* #,##0.00_р_._-;_-* \-??_р_._-;_-@_-"/>
    <numFmt numFmtId="178" formatCode="0.0%"/>
    <numFmt numFmtId="179" formatCode="#,##0_ ;[Red]\-#,##0\ "/>
    <numFmt numFmtId="180" formatCode="[$-F800]dddd\,\ mmmm\ dd\,\ yyyy"/>
    <numFmt numFmtId="181" formatCode="[$-419]mmmm\ yyyy;@"/>
  </numFmts>
  <fonts count="10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0311">
    <xf numFmtId="180" fontId="0" fillId="0" borderId="0"/>
    <xf numFmtId="180" fontId="4" fillId="0" borderId="0"/>
    <xf numFmtId="180" fontId="4" fillId="0" borderId="0"/>
    <xf numFmtId="180" fontId="2" fillId="0" borderId="0"/>
    <xf numFmtId="180" fontId="8" fillId="0" borderId="0"/>
    <xf numFmtId="180" fontId="9" fillId="0" borderId="0"/>
    <xf numFmtId="180" fontId="2" fillId="0" borderId="0"/>
    <xf numFmtId="180" fontId="10" fillId="0" borderId="0"/>
    <xf numFmtId="180" fontId="2" fillId="0" borderId="0"/>
    <xf numFmtId="180" fontId="2" fillId="0" borderId="0"/>
    <xf numFmtId="180" fontId="7" fillId="0" borderId="0"/>
    <xf numFmtId="180" fontId="6" fillId="0" borderId="0"/>
    <xf numFmtId="180" fontId="10" fillId="0" borderId="0"/>
    <xf numFmtId="180" fontId="2" fillId="0" borderId="0"/>
    <xf numFmtId="180" fontId="3" fillId="0" borderId="0"/>
    <xf numFmtId="180" fontId="11" fillId="0" borderId="0"/>
    <xf numFmtId="180" fontId="6" fillId="0" borderId="0"/>
    <xf numFmtId="180" fontId="2" fillId="0" borderId="0"/>
    <xf numFmtId="180" fontId="1" fillId="0" borderId="0"/>
    <xf numFmtId="180" fontId="2" fillId="0" borderId="0"/>
    <xf numFmtId="180" fontId="3" fillId="0" borderId="0"/>
    <xf numFmtId="180" fontId="2" fillId="0" borderId="0"/>
    <xf numFmtId="180" fontId="3" fillId="0" borderId="0"/>
    <xf numFmtId="180" fontId="1" fillId="0" borderId="0"/>
    <xf numFmtId="180" fontId="2" fillId="0" borderId="0"/>
    <xf numFmtId="180" fontId="4" fillId="0" borderId="0"/>
    <xf numFmtId="18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/>
    <xf numFmtId="180" fontId="1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6" fillId="0" borderId="0"/>
    <xf numFmtId="180" fontId="6" fillId="0" borderId="0"/>
    <xf numFmtId="4" fontId="14" fillId="3" borderId="2" applyNumberFormat="0" applyProtection="0">
      <alignment horizontal="left" vertical="center" indent="1"/>
    </xf>
    <xf numFmtId="180" fontId="1" fillId="0" borderId="0"/>
    <xf numFmtId="180" fontId="1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2" fillId="0" borderId="0"/>
    <xf numFmtId="180" fontId="2" fillId="0" borderId="0"/>
    <xf numFmtId="169" fontId="33" fillId="0" borderId="0">
      <protection locked="0"/>
    </xf>
    <xf numFmtId="169" fontId="33" fillId="0" borderId="0">
      <protection locked="0"/>
    </xf>
    <xf numFmtId="169" fontId="33" fillId="0" borderId="0">
      <protection locked="0"/>
    </xf>
    <xf numFmtId="180" fontId="34" fillId="0" borderId="0">
      <protection locked="0"/>
    </xf>
    <xf numFmtId="180" fontId="34" fillId="0" borderId="0">
      <protection locked="0"/>
    </xf>
    <xf numFmtId="180" fontId="33" fillId="0" borderId="13">
      <protection locked="0"/>
    </xf>
    <xf numFmtId="180" fontId="35" fillId="35" borderId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1" fillId="14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1" fillId="18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1" fillId="22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26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30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1" fillId="34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64" fontId="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35" fillId="0" borderId="0" applyFont="0" applyFill="0" applyBorder="0" applyAlignment="0" applyProtection="0"/>
    <xf numFmtId="172" fontId="3" fillId="0" borderId="0" applyFont="0" applyFill="0" applyBorder="0" applyAlignment="0" applyProtection="0"/>
    <xf numFmtId="14" fontId="40" fillId="0" borderId="0" applyFont="0" applyBorder="0">
      <alignment vertical="top"/>
    </xf>
    <xf numFmtId="180" fontId="41" fillId="0" borderId="0" applyFon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35" fillId="0" borderId="2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50" fillId="0" borderId="0"/>
    <xf numFmtId="180" fontId="51" fillId="0" borderId="0"/>
    <xf numFmtId="180" fontId="4" fillId="0" borderId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18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80" fontId="3" fillId="62" borderId="23" applyNumberFormat="0" applyProtection="0">
      <alignment horizontal="left" vertical="center" indent="1"/>
    </xf>
    <xf numFmtId="180" fontId="3" fillId="62" borderId="23" applyNumberFormat="0" applyProtection="0">
      <alignment horizontal="left" vertical="top" indent="1"/>
    </xf>
    <xf numFmtId="180" fontId="3" fillId="58" borderId="23" applyNumberFormat="0" applyProtection="0">
      <alignment horizontal="left" vertical="center" indent="1"/>
    </xf>
    <xf numFmtId="180" fontId="3" fillId="58" borderId="23" applyNumberFormat="0" applyProtection="0">
      <alignment horizontal="left" vertical="top" indent="1"/>
    </xf>
    <xf numFmtId="180" fontId="3" fillId="64" borderId="23" applyNumberFormat="0" applyProtection="0">
      <alignment horizontal="left" vertical="center" indent="1"/>
    </xf>
    <xf numFmtId="180" fontId="3" fillId="64" borderId="23" applyNumberFormat="0" applyProtection="0">
      <alignment horizontal="left" vertical="top" indent="1"/>
    </xf>
    <xf numFmtId="180" fontId="3" fillId="65" borderId="23" applyNumberFormat="0" applyProtection="0">
      <alignment horizontal="left" vertical="center" indent="1"/>
    </xf>
    <xf numFmtId="180" fontId="3" fillId="65" borderId="23" applyNumberFormat="0" applyProtection="0">
      <alignment horizontal="left" vertical="top" indent="1"/>
    </xf>
    <xf numFmtId="18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18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18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180" fontId="62" fillId="68" borderId="0"/>
    <xf numFmtId="49" fontId="63" fillId="68" borderId="0"/>
    <xf numFmtId="49" fontId="64" fillId="68" borderId="25"/>
    <xf numFmtId="49" fontId="64" fillId="68" borderId="0"/>
    <xf numFmtId="180" fontId="62" fillId="4" borderId="25">
      <protection locked="0"/>
    </xf>
    <xf numFmtId="180" fontId="62" fillId="68" borderId="0"/>
    <xf numFmtId="180" fontId="64" fillId="69" borderId="0"/>
    <xf numFmtId="180" fontId="64" fillId="70" borderId="0"/>
    <xf numFmtId="180" fontId="64" fillId="71" borderId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1" fillId="11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1" fillId="15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1" fillId="19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23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27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1" fillId="31" borderId="0" applyNumberFormat="0" applyBorder="0" applyAlignment="0" applyProtection="0"/>
    <xf numFmtId="173" fontId="2" fillId="0" borderId="27">
      <protection locked="0"/>
    </xf>
    <xf numFmtId="173" fontId="2" fillId="0" borderId="27">
      <protection locked="0"/>
    </xf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24" fillId="7" borderId="7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25" fillId="8" borderId="8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26" fillId="8" borderId="7" applyNumberFormat="0" applyAlignment="0" applyProtection="0"/>
    <xf numFmtId="180" fontId="68" fillId="0" borderId="0" applyNumberFormat="0" applyFill="0" applyBorder="0" applyAlignment="0" applyProtection="0">
      <alignment vertical="top"/>
      <protection locked="0"/>
    </xf>
    <xf numFmtId="180" fontId="69" fillId="0" borderId="0" applyNumberFormat="0" applyFill="0" applyBorder="0" applyAlignment="0" applyProtection="0">
      <alignment vertical="top"/>
      <protection locked="0"/>
    </xf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70" fillId="0" borderId="0" applyBorder="0">
      <alignment horizontal="center" vertical="center" wrapText="1"/>
    </xf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19" fillId="0" borderId="4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20" fillId="0" borderId="5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21" fillId="0" borderId="6" applyNumberFormat="0" applyFill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71" fillId="0" borderId="28" applyBorder="0">
      <alignment horizontal="center" vertical="center" wrapText="1"/>
    </xf>
    <xf numFmtId="173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16" fillId="0" borderId="12" applyNumberFormat="0" applyFill="0" applyAlignment="0" applyProtection="0"/>
    <xf numFmtId="3" fontId="72" fillId="0" borderId="1" applyBorder="0">
      <alignment vertical="center"/>
    </xf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28" fillId="9" borderId="10" applyNumberFormat="0" applyAlignment="0" applyProtection="0"/>
    <xf numFmtId="180" fontId="75" fillId="0" borderId="0">
      <alignment horizontal="center" vertical="top" wrapText="1"/>
    </xf>
    <xf numFmtId="180" fontId="76" fillId="0" borderId="0">
      <alignment horizontal="center" vertical="center" wrapText="1"/>
    </xf>
    <xf numFmtId="180" fontId="77" fillId="73" borderId="0" applyFill="0">
      <alignment wrapText="1"/>
    </xf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23" fillId="6" borderId="0" applyNumberFormat="0" applyBorder="0" applyAlignment="0" applyProtection="0"/>
    <xf numFmtId="180" fontId="2" fillId="0" borderId="0"/>
    <xf numFmtId="180" fontId="2" fillId="0" borderId="0"/>
    <xf numFmtId="168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8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9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78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7" fillId="0" borderId="0"/>
    <xf numFmtId="180" fontId="3" fillId="0" borderId="0"/>
    <xf numFmtId="180" fontId="2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0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1" fillId="0" borderId="0"/>
    <xf numFmtId="180" fontId="10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68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79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6" fillId="0" borderId="0"/>
    <xf numFmtId="180" fontId="6" fillId="0" borderId="0"/>
    <xf numFmtId="180" fontId="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3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3" fillId="0" borderId="0"/>
    <xf numFmtId="180" fontId="13" fillId="0" borderId="0"/>
    <xf numFmtId="180" fontId="2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22" fillId="5" borderId="0" applyNumberFormat="0" applyBorder="0" applyAlignment="0" applyProtection="0"/>
    <xf numFmtId="167" fontId="81" fillId="57" borderId="3" applyNumberFormat="0" applyBorder="0" applyAlignment="0">
      <alignment vertical="center"/>
      <protection locked="0"/>
    </xf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27" fillId="0" borderId="9" applyNumberFormat="0" applyFill="0" applyAlignment="0" applyProtection="0"/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32" fillId="0" borderId="0"/>
    <xf numFmtId="18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49" fontId="77" fillId="0" borderId="0">
      <alignment horizontal="center"/>
    </xf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0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0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12" fillId="2" borderId="0" applyNumberFormat="0" applyBorder="0" applyAlignment="0" applyProtection="0"/>
    <xf numFmtId="169" fontId="33" fillId="0" borderId="0">
      <protection locked="0"/>
    </xf>
    <xf numFmtId="180" fontId="17" fillId="0" borderId="1" applyBorder="0">
      <alignment horizontal="center" vertical="center" wrapText="1"/>
    </xf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2" fillId="0" borderId="0"/>
    <xf numFmtId="180" fontId="2" fillId="0" borderId="0"/>
    <xf numFmtId="180" fontId="34" fillId="0" borderId="0">
      <protection locked="0"/>
    </xf>
    <xf numFmtId="180" fontId="34" fillId="0" borderId="0">
      <protection locked="0"/>
    </xf>
    <xf numFmtId="180" fontId="33" fillId="0" borderId="13">
      <protection locked="0"/>
    </xf>
    <xf numFmtId="180" fontId="35" fillId="35" borderId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35" fillId="0" borderId="2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51" fillId="0" borderId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4" fillId="57" borderId="23" applyNumberFormat="0" applyProtection="0">
      <alignment horizontal="left" vertical="top" indent="1"/>
    </xf>
    <xf numFmtId="180" fontId="3" fillId="62" borderId="23" applyNumberFormat="0" applyProtection="0">
      <alignment horizontal="left" vertical="center" indent="1"/>
    </xf>
    <xf numFmtId="180" fontId="3" fillId="62" borderId="23" applyNumberFormat="0" applyProtection="0">
      <alignment horizontal="left" vertical="top" indent="1"/>
    </xf>
    <xf numFmtId="180" fontId="3" fillId="58" borderId="23" applyNumberFormat="0" applyProtection="0">
      <alignment horizontal="left" vertical="center" indent="1"/>
    </xf>
    <xf numFmtId="180" fontId="3" fillId="58" borderId="23" applyNumberFormat="0" applyProtection="0">
      <alignment horizontal="left" vertical="top" indent="1"/>
    </xf>
    <xf numFmtId="180" fontId="3" fillId="64" borderId="23" applyNumberFormat="0" applyProtection="0">
      <alignment horizontal="left" vertical="center" indent="1"/>
    </xf>
    <xf numFmtId="180" fontId="3" fillId="64" borderId="23" applyNumberFormat="0" applyProtection="0">
      <alignment horizontal="left" vertical="top" indent="1"/>
    </xf>
    <xf numFmtId="180" fontId="3" fillId="65" borderId="23" applyNumberFormat="0" applyProtection="0">
      <alignment horizontal="left" vertical="center" indent="1"/>
    </xf>
    <xf numFmtId="180" fontId="3" fillId="65" borderId="23" applyNumberFormat="0" applyProtection="0">
      <alignment horizontal="left" vertical="top" indent="1"/>
    </xf>
    <xf numFmtId="180" fontId="13" fillId="0" borderId="0"/>
    <xf numFmtId="180" fontId="56" fillId="66" borderId="23" applyNumberFormat="0" applyProtection="0">
      <alignment horizontal="left" vertical="top" indent="1"/>
    </xf>
    <xf numFmtId="180" fontId="56" fillId="58" borderId="23" applyNumberFormat="0" applyProtection="0">
      <alignment horizontal="left" vertical="top" indent="1"/>
    </xf>
    <xf numFmtId="180" fontId="62" fillId="68" borderId="0"/>
    <xf numFmtId="180" fontId="62" fillId="4" borderId="25">
      <protection locked="0"/>
    </xf>
    <xf numFmtId="180" fontId="62" fillId="68" borderId="0"/>
    <xf numFmtId="180" fontId="64" fillId="69" borderId="0"/>
    <xf numFmtId="180" fontId="64" fillId="70" borderId="0"/>
    <xf numFmtId="180" fontId="64" fillId="71" borderId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68" fillId="0" borderId="0" applyNumberFormat="0" applyFill="0" applyBorder="0" applyAlignment="0" applyProtection="0">
      <alignment vertical="top"/>
      <protection locked="0"/>
    </xf>
    <xf numFmtId="180" fontId="69" fillId="0" borderId="0" applyNumberFormat="0" applyFill="0" applyBorder="0" applyAlignment="0" applyProtection="0">
      <alignment vertical="top"/>
      <protection locked="0"/>
    </xf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70" fillId="0" borderId="0" applyBorder="0">
      <alignment horizontal="center" vertical="center" wrapText="1"/>
    </xf>
    <xf numFmtId="180" fontId="71" fillId="0" borderId="28" applyBorder="0">
      <alignment horizontal="center" vertical="center" wrapText="1"/>
    </xf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75" fillId="0" borderId="0">
      <alignment horizontal="center" vertical="top" wrapText="1"/>
    </xf>
    <xf numFmtId="180" fontId="76" fillId="0" borderId="0">
      <alignment horizontal="center" vertical="center" wrapText="1"/>
    </xf>
    <xf numFmtId="180" fontId="77" fillId="73" borderId="0" applyFill="0">
      <alignment wrapText="1"/>
    </xf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78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66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17" fillId="0" borderId="1" applyBorder="0">
      <alignment horizontal="center" vertical="center" wrapText="1"/>
    </xf>
    <xf numFmtId="170" fontId="2" fillId="0" borderId="0" applyFont="0" applyFill="0" applyBorder="0" applyAlignment="0" applyProtection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3" fillId="0" borderId="0"/>
    <xf numFmtId="180" fontId="3" fillId="0" borderId="0"/>
    <xf numFmtId="180" fontId="17" fillId="0" borderId="0"/>
    <xf numFmtId="180" fontId="17" fillId="0" borderId="0"/>
    <xf numFmtId="180" fontId="2" fillId="0" borderId="0"/>
    <xf numFmtId="180" fontId="17" fillId="0" borderId="0"/>
    <xf numFmtId="180" fontId="17" fillId="0" borderId="0"/>
    <xf numFmtId="180" fontId="3" fillId="0" borderId="0"/>
    <xf numFmtId="180" fontId="3" fillId="0" borderId="0"/>
    <xf numFmtId="180" fontId="17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7" fillId="0" borderId="0"/>
    <xf numFmtId="180" fontId="3" fillId="0" borderId="0"/>
    <xf numFmtId="180" fontId="1" fillId="0" borderId="0"/>
    <xf numFmtId="180" fontId="9" fillId="0" borderId="0"/>
    <xf numFmtId="180" fontId="9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84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" fillId="0" borderId="0"/>
    <xf numFmtId="180" fontId="3" fillId="0" borderId="0"/>
    <xf numFmtId="180" fontId="84" fillId="0" borderId="0"/>
    <xf numFmtId="180" fontId="17" fillId="0" borderId="0"/>
    <xf numFmtId="180" fontId="17" fillId="0" borderId="0"/>
    <xf numFmtId="18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3" fillId="0" borderId="0"/>
    <xf numFmtId="180" fontId="3" fillId="0" borderId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0" fontId="3" fillId="0" borderId="0"/>
  </cellStyleXfs>
  <cellXfs count="206">
    <xf numFmtId="180" fontId="0" fillId="0" borderId="0" xfId="0"/>
    <xf numFmtId="180" fontId="83" fillId="0" borderId="0" xfId="0" applyFont="1" applyAlignment="1">
      <alignment horizontal="justify" vertical="center"/>
    </xf>
    <xf numFmtId="1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Alignment="1">
      <alignment horizontal="center" vertical="center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Fill="1"/>
    <xf numFmtId="180" fontId="87" fillId="75" borderId="1" xfId="0" applyFont="1" applyFill="1" applyBorder="1" applyAlignment="1">
      <alignment horizontal="left" vertical="top" wrapText="1"/>
    </xf>
    <xf numFmtId="180" fontId="87" fillId="75" borderId="1" xfId="8" applyFont="1" applyFill="1" applyBorder="1" applyAlignment="1">
      <alignment horizontal="left" vertical="top" wrapText="1"/>
    </xf>
    <xf numFmtId="49" fontId="87" fillId="75" borderId="1" xfId="0" applyNumberFormat="1" applyFont="1" applyFill="1" applyBorder="1" applyAlignment="1">
      <alignment horizontal="left" vertical="top"/>
    </xf>
    <xf numFmtId="180" fontId="87" fillId="75" borderId="1" xfId="0" applyFont="1" applyFill="1" applyBorder="1" applyAlignment="1">
      <alignment horizontal="center" vertical="center"/>
    </xf>
    <xf numFmtId="180" fontId="88" fillId="75" borderId="1" xfId="0" applyNumberFormat="1" applyFont="1" applyFill="1" applyBorder="1" applyAlignment="1">
      <alignment horizontal="left" vertical="top"/>
    </xf>
    <xf numFmtId="180" fontId="88" fillId="75" borderId="1" xfId="0" applyNumberFormat="1" applyFont="1" applyFill="1" applyBorder="1" applyAlignment="1">
      <alignment horizontal="left" vertical="top" wrapText="1"/>
    </xf>
    <xf numFmtId="180" fontId="0" fillId="0" borderId="1" xfId="0" applyBorder="1" applyAlignment="1">
      <alignment horizontal="center" vertical="center"/>
    </xf>
    <xf numFmtId="180" fontId="0" fillId="0" borderId="1" xfId="0" applyBorder="1"/>
    <xf numFmtId="180" fontId="87" fillId="0" borderId="1" xfId="0" applyFont="1" applyFill="1" applyBorder="1" applyAlignment="1">
      <alignment horizontal="left" vertical="top" wrapText="1"/>
    </xf>
    <xf numFmtId="180" fontId="89" fillId="0" borderId="1" xfId="0" applyFont="1" applyBorder="1" applyAlignment="1">
      <alignment horizontal="center" vertical="center"/>
    </xf>
    <xf numFmtId="180" fontId="87" fillId="0" borderId="32" xfId="8" applyFont="1" applyFill="1" applyBorder="1" applyAlignment="1">
      <alignment horizontal="left" vertical="top" wrapText="1"/>
    </xf>
    <xf numFmtId="180" fontId="87" fillId="0" borderId="1" xfId="8" applyFont="1" applyFill="1" applyBorder="1" applyAlignment="1">
      <alignment horizontal="left" vertical="top" wrapText="1"/>
    </xf>
    <xf numFmtId="49" fontId="87" fillId="0" borderId="32" xfId="8" applyNumberFormat="1" applyFont="1" applyFill="1" applyBorder="1" applyAlignment="1">
      <alignment horizontal="left" vertical="top"/>
    </xf>
    <xf numFmtId="49" fontId="87" fillId="0" borderId="1" xfId="8" applyNumberFormat="1" applyFont="1" applyFill="1" applyBorder="1" applyAlignment="1">
      <alignment horizontal="left" vertical="top"/>
    </xf>
    <xf numFmtId="4" fontId="87" fillId="0" borderId="1" xfId="0" applyNumberFormat="1" applyFont="1" applyFill="1" applyBorder="1" applyAlignment="1">
      <alignment horizontal="left" vertical="top" wrapText="1"/>
    </xf>
    <xf numFmtId="2" fontId="89" fillId="75" borderId="1" xfId="0" applyNumberFormat="1" applyFont="1" applyFill="1" applyBorder="1" applyAlignment="1">
      <alignment horizontal="left" vertical="top"/>
    </xf>
    <xf numFmtId="49" fontId="87" fillId="0" borderId="1" xfId="8" applyNumberFormat="1" applyFont="1" applyFill="1" applyBorder="1" applyAlignment="1">
      <alignment horizontal="center" vertical="center"/>
    </xf>
    <xf numFmtId="180" fontId="87" fillId="0" borderId="1" xfId="8" applyFont="1" applyFill="1" applyBorder="1" applyAlignment="1">
      <alignment horizontal="center" vertical="center"/>
    </xf>
    <xf numFmtId="180" fontId="89" fillId="0" borderId="1" xfId="0" applyFont="1" applyFill="1" applyBorder="1" applyAlignment="1">
      <alignment horizontal="center" vertical="center"/>
    </xf>
    <xf numFmtId="180" fontId="0" fillId="75" borderId="1" xfId="0" applyFill="1" applyBorder="1" applyAlignment="1">
      <alignment horizontal="center" vertical="center"/>
    </xf>
    <xf numFmtId="180" fontId="0" fillId="75" borderId="1" xfId="0" applyFill="1" applyBorder="1"/>
    <xf numFmtId="180" fontId="0" fillId="75" borderId="0" xfId="0" applyFill="1"/>
    <xf numFmtId="180" fontId="0" fillId="75" borderId="0" xfId="0" applyFill="1" applyAlignment="1">
      <alignment horizontal="center" vertical="center"/>
    </xf>
    <xf numFmtId="180" fontId="0" fillId="75" borderId="0" xfId="0" applyNumberFormat="1" applyFill="1"/>
    <xf numFmtId="0" fontId="0" fillId="75" borderId="1" xfId="0" applyNumberFormat="1" applyFill="1" applyBorder="1" applyAlignment="1">
      <alignment horizontal="center" vertical="center"/>
    </xf>
    <xf numFmtId="0" fontId="0" fillId="0" borderId="0" xfId="0" applyNumberFormat="1"/>
    <xf numFmtId="0" fontId="87" fillId="75" borderId="1" xfId="0" applyNumberFormat="1" applyFont="1" applyFill="1" applyBorder="1" applyAlignment="1">
      <alignment horizontal="left" vertical="top"/>
    </xf>
    <xf numFmtId="0" fontId="87" fillId="75" borderId="1" xfId="8" applyNumberFormat="1" applyFont="1" applyFill="1" applyBorder="1" applyAlignment="1">
      <alignment horizontal="center" vertical="center"/>
    </xf>
    <xf numFmtId="0" fontId="0" fillId="75" borderId="0" xfId="0" applyNumberFormat="1" applyFill="1"/>
    <xf numFmtId="180" fontId="92" fillId="0" borderId="0" xfId="0" applyFont="1"/>
    <xf numFmtId="180" fontId="92" fillId="0" borderId="0" xfId="0" applyFont="1" applyFill="1" applyAlignment="1">
      <alignment horizontal="center" vertical="center"/>
    </xf>
    <xf numFmtId="180" fontId="92" fillId="75" borderId="1" xfId="0" applyFont="1" applyFill="1" applyBorder="1"/>
    <xf numFmtId="180" fontId="92" fillId="75" borderId="0" xfId="0" applyFont="1" applyFill="1"/>
    <xf numFmtId="180" fontId="87" fillId="75" borderId="1" xfId="0" applyFont="1" applyFill="1" applyBorder="1" applyAlignment="1">
      <alignment horizontal="center" vertical="center" wrapText="1"/>
    </xf>
    <xf numFmtId="49" fontId="89" fillId="0" borderId="1" xfId="0" applyNumberFormat="1" applyFont="1" applyFill="1" applyBorder="1" applyAlignment="1">
      <alignment horizontal="center" vertical="center"/>
    </xf>
    <xf numFmtId="180" fontId="0" fillId="0" borderId="1" xfId="0" applyFill="1" applyBorder="1"/>
    <xf numFmtId="0" fontId="89" fillId="0" borderId="1" xfId="0" applyNumberFormat="1" applyFont="1" applyBorder="1" applyAlignment="1">
      <alignment horizontal="center" vertical="center"/>
    </xf>
    <xf numFmtId="181" fontId="89" fillId="0" borderId="1" xfId="0" applyNumberFormat="1" applyFont="1" applyBorder="1" applyAlignment="1">
      <alignment horizontal="center" vertical="center"/>
    </xf>
    <xf numFmtId="180" fontId="89" fillId="0" borderId="1" xfId="0" applyFont="1" applyBorder="1"/>
    <xf numFmtId="180" fontId="89" fillId="0" borderId="1" xfId="0" applyFont="1" applyBorder="1" applyAlignment="1">
      <alignment horizontal="center" vertical="center" wrapText="1"/>
    </xf>
    <xf numFmtId="2" fontId="89" fillId="0" borderId="1" xfId="0" applyNumberFormat="1" applyFont="1" applyBorder="1" applyAlignment="1">
      <alignment horizontal="center" vertical="center"/>
    </xf>
    <xf numFmtId="0" fontId="89" fillId="0" borderId="1" xfId="0" applyNumberFormat="1" applyFont="1" applyBorder="1" applyAlignment="1">
      <alignment horizontal="center" vertical="center" wrapText="1"/>
    </xf>
    <xf numFmtId="0" fontId="89" fillId="0" borderId="1" xfId="0" applyNumberFormat="1" applyFont="1" applyFill="1" applyBorder="1" applyAlignment="1">
      <alignment horizontal="center" vertical="center"/>
    </xf>
    <xf numFmtId="49" fontId="89" fillId="0" borderId="1" xfId="0" applyNumberFormat="1" applyFont="1" applyBorder="1" applyAlignment="1">
      <alignment horizontal="center" vertical="center"/>
    </xf>
    <xf numFmtId="49" fontId="89" fillId="0" borderId="1" xfId="0" applyNumberFormat="1" applyFont="1" applyBorder="1" applyAlignment="1">
      <alignment horizontal="center" vertical="center" wrapText="1"/>
    </xf>
    <xf numFmtId="0" fontId="87" fillId="0" borderId="1" xfId="0" applyNumberFormat="1" applyFont="1" applyFill="1" applyBorder="1" applyAlignment="1">
      <alignment horizontal="center" vertical="center" wrapText="1"/>
    </xf>
    <xf numFmtId="49" fontId="87" fillId="0" borderId="1" xfId="0" applyNumberFormat="1" applyFont="1" applyFill="1" applyBorder="1" applyAlignment="1">
      <alignment horizontal="center" vertical="center"/>
    </xf>
    <xf numFmtId="49" fontId="87" fillId="75" borderId="1" xfId="0" applyNumberFormat="1" applyFont="1" applyFill="1" applyBorder="1" applyAlignment="1">
      <alignment horizontal="center" vertical="center"/>
    </xf>
    <xf numFmtId="0" fontId="88" fillId="75" borderId="1" xfId="0" applyNumberFormat="1" applyFont="1" applyFill="1" applyBorder="1" applyAlignment="1">
      <alignment horizontal="center" vertical="center" wrapText="1"/>
    </xf>
    <xf numFmtId="180" fontId="87" fillId="0" borderId="1" xfId="0" applyFont="1" applyFill="1" applyBorder="1" applyAlignment="1">
      <alignment horizontal="center" vertical="center" wrapText="1"/>
    </xf>
    <xf numFmtId="180" fontId="89" fillId="0" borderId="1" xfId="0" applyFont="1" applyFill="1" applyBorder="1" applyAlignment="1">
      <alignment horizontal="center" vertical="center" wrapText="1"/>
    </xf>
    <xf numFmtId="1" fontId="87" fillId="0" borderId="1" xfId="0" applyNumberFormat="1" applyFont="1" applyFill="1" applyBorder="1" applyAlignment="1">
      <alignment horizontal="center" vertical="center" wrapText="1"/>
    </xf>
    <xf numFmtId="49" fontId="0" fillId="75" borderId="1" xfId="0" applyNumberFormat="1" applyFill="1" applyBorder="1" applyAlignment="1">
      <alignment horizontal="center" vertical="center"/>
    </xf>
    <xf numFmtId="181" fontId="88" fillId="75" borderId="1" xfId="0" applyNumberFormat="1" applyFont="1" applyFill="1" applyBorder="1" applyAlignment="1">
      <alignment horizontal="center" vertical="center"/>
    </xf>
    <xf numFmtId="0" fontId="98" fillId="0" borderId="1" xfId="59048" applyNumberFormat="1" applyFont="1" applyFill="1" applyBorder="1" applyAlignment="1" applyProtection="1">
      <alignment vertical="center" wrapText="1"/>
      <protection locked="0"/>
    </xf>
    <xf numFmtId="49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4" fontId="98" fillId="0" borderId="1" xfId="59048" applyNumberFormat="1" applyFont="1" applyFill="1" applyBorder="1" applyAlignment="1" applyProtection="1">
      <alignment vertical="center" wrapText="1"/>
      <protection locked="0"/>
    </xf>
    <xf numFmtId="49" fontId="98" fillId="0" borderId="1" xfId="59048" applyNumberFormat="1" applyFont="1" applyFill="1" applyBorder="1" applyAlignment="1" applyProtection="1">
      <alignment vertical="center" wrapText="1"/>
      <protection locked="0"/>
    </xf>
    <xf numFmtId="1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1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180" fontId="97" fillId="0" borderId="0" xfId="0" applyFont="1"/>
    <xf numFmtId="180" fontId="97" fillId="75" borderId="0" xfId="0" applyFont="1" applyFill="1"/>
    <xf numFmtId="0" fontId="97" fillId="0" borderId="0" xfId="0" applyNumberFormat="1" applyFont="1"/>
    <xf numFmtId="180" fontId="97" fillId="0" borderId="0" xfId="0" applyFont="1" applyAlignment="1">
      <alignment horizontal="center" vertical="center"/>
    </xf>
    <xf numFmtId="180" fontId="97" fillId="0" borderId="0" xfId="0" applyFont="1" applyFill="1" applyAlignment="1">
      <alignment horizontal="center" vertical="center"/>
    </xf>
    <xf numFmtId="0" fontId="97" fillId="0" borderId="0" xfId="0" applyNumberFormat="1" applyFont="1" applyFill="1" applyAlignment="1">
      <alignment horizontal="center" vertical="center"/>
    </xf>
    <xf numFmtId="180" fontId="97" fillId="75" borderId="0" xfId="0" applyFont="1" applyFill="1" applyAlignment="1">
      <alignment horizontal="center" vertical="center"/>
    </xf>
    <xf numFmtId="4" fontId="97" fillId="75" borderId="0" xfId="0" applyNumberFormat="1" applyFont="1" applyFill="1"/>
    <xf numFmtId="4" fontId="97" fillId="75" borderId="0" xfId="0" applyNumberFormat="1" applyFont="1" applyFill="1" applyAlignment="1">
      <alignment horizontal="center" vertical="center"/>
    </xf>
    <xf numFmtId="4" fontId="0" fillId="75" borderId="0" xfId="0" applyNumberFormat="1" applyFill="1"/>
    <xf numFmtId="0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4" fontId="89" fillId="0" borderId="1" xfId="0" applyNumberFormat="1" applyFont="1" applyFill="1" applyBorder="1" applyAlignment="1">
      <alignment horizontal="center" vertical="center"/>
    </xf>
    <xf numFmtId="4" fontId="96" fillId="75" borderId="1" xfId="0" applyNumberFormat="1" applyFont="1" applyFill="1" applyBorder="1"/>
    <xf numFmtId="181" fontId="87" fillId="75" borderId="1" xfId="0" applyNumberFormat="1" applyFont="1" applyFill="1" applyBorder="1" applyAlignment="1">
      <alignment horizontal="center" vertical="center"/>
    </xf>
    <xf numFmtId="181" fontId="88" fillId="0" borderId="1" xfId="0" applyNumberFormat="1" applyFont="1" applyFill="1" applyBorder="1" applyAlignment="1">
      <alignment horizontal="center" vertical="center" wrapText="1"/>
    </xf>
    <xf numFmtId="0" fontId="88" fillId="0" borderId="1" xfId="0" applyNumberFormat="1" applyFont="1" applyFill="1" applyBorder="1" applyAlignment="1">
      <alignment horizontal="center" vertical="center"/>
    </xf>
    <xf numFmtId="181" fontId="89" fillId="0" borderId="1" xfId="0" applyNumberFormat="1" applyFont="1" applyFill="1" applyBorder="1" applyAlignment="1">
      <alignment horizontal="center" vertical="center"/>
    </xf>
    <xf numFmtId="180" fontId="99" fillId="0" borderId="1" xfId="0" applyFont="1" applyBorder="1" applyAlignment="1">
      <alignment horizontal="center" vertical="center"/>
    </xf>
    <xf numFmtId="0" fontId="87" fillId="0" borderId="1" xfId="0" applyNumberFormat="1" applyFont="1" applyBorder="1" applyAlignment="1">
      <alignment horizontal="center" vertical="center"/>
    </xf>
    <xf numFmtId="180" fontId="87" fillId="0" borderId="1" xfId="0" applyFont="1" applyBorder="1" applyAlignment="1">
      <alignment horizontal="center" vertical="center" wrapText="1"/>
    </xf>
    <xf numFmtId="180" fontId="89" fillId="0" borderId="1" xfId="0" applyFont="1" applyBorder="1" applyAlignment="1">
      <alignment horizontal="center" wrapText="1"/>
    </xf>
    <xf numFmtId="181" fontId="87" fillId="0" borderId="1" xfId="0" applyNumberFormat="1" applyFont="1" applyBorder="1" applyAlignment="1">
      <alignment horizontal="center" vertical="center"/>
    </xf>
    <xf numFmtId="181" fontId="89" fillId="0" borderId="1" xfId="0" applyNumberFormat="1" applyFont="1" applyBorder="1"/>
    <xf numFmtId="166" fontId="0" fillId="75" borderId="0" xfId="0" applyNumberFormat="1" applyFill="1"/>
    <xf numFmtId="4" fontId="16" fillId="75" borderId="0" xfId="0" applyNumberFormat="1" applyFont="1" applyFill="1"/>
    <xf numFmtId="180" fontId="90" fillId="76" borderId="1" xfId="0" applyFont="1" applyFill="1" applyBorder="1" applyAlignment="1">
      <alignment vertical="center"/>
    </xf>
    <xf numFmtId="180" fontId="96" fillId="76" borderId="1" xfId="0" applyFont="1" applyFill="1" applyBorder="1" applyAlignment="1">
      <alignment vertical="center"/>
    </xf>
    <xf numFmtId="180" fontId="91" fillId="76" borderId="1" xfId="0" applyFont="1" applyFill="1" applyBorder="1" applyAlignment="1">
      <alignment vertical="center"/>
    </xf>
    <xf numFmtId="1" fontId="91" fillId="76" borderId="1" xfId="0" applyNumberFormat="1" applyFont="1" applyFill="1" applyBorder="1" applyAlignment="1">
      <alignment vertical="center"/>
    </xf>
    <xf numFmtId="180" fontId="89" fillId="76" borderId="31" xfId="0" applyFont="1" applyFill="1" applyBorder="1" applyAlignment="1">
      <alignment horizontal="center" vertical="center"/>
    </xf>
    <xf numFmtId="180" fontId="89" fillId="76" borderId="1" xfId="0" applyFont="1" applyFill="1" applyBorder="1"/>
    <xf numFmtId="180" fontId="0" fillId="76" borderId="1" xfId="0" applyFill="1" applyBorder="1"/>
    <xf numFmtId="4" fontId="89" fillId="76" borderId="1" xfId="0" applyNumberFormat="1" applyFont="1" applyFill="1" applyBorder="1" applyAlignment="1">
      <alignment horizontal="center" vertical="center"/>
    </xf>
    <xf numFmtId="180" fontId="89" fillId="76" borderId="1" xfId="0" applyFont="1" applyFill="1" applyBorder="1" applyAlignment="1">
      <alignment horizontal="center" vertical="center"/>
    </xf>
    <xf numFmtId="181" fontId="0" fillId="76" borderId="1" xfId="0" applyNumberFormat="1" applyFill="1" applyBorder="1" applyAlignment="1">
      <alignment horizontal="center" vertical="center"/>
    </xf>
    <xf numFmtId="0" fontId="0" fillId="76" borderId="1" xfId="0" applyNumberFormat="1" applyFill="1" applyBorder="1"/>
    <xf numFmtId="180" fontId="0" fillId="76" borderId="0" xfId="0" applyFill="1"/>
    <xf numFmtId="180" fontId="0" fillId="76" borderId="1" xfId="0" applyFill="1" applyBorder="1" applyAlignment="1">
      <alignment horizontal="center" vertical="center"/>
    </xf>
    <xf numFmtId="180" fontId="87" fillId="76" borderId="1" xfId="0" applyFont="1" applyFill="1" applyBorder="1" applyAlignment="1">
      <alignment horizontal="left" vertical="top" wrapText="1"/>
    </xf>
    <xf numFmtId="180" fontId="89" fillId="0" borderId="1" xfId="0" applyFont="1" applyFill="1" applyBorder="1" applyAlignment="1">
      <alignment wrapText="1"/>
    </xf>
    <xf numFmtId="0" fontId="88" fillId="0" borderId="1" xfId="0" applyNumberFormat="1" applyFont="1" applyFill="1" applyBorder="1" applyAlignment="1">
      <alignment horizontal="center" vertical="center" wrapText="1"/>
    </xf>
    <xf numFmtId="180" fontId="87" fillId="0" borderId="31" xfId="0" applyFont="1" applyFill="1" applyBorder="1" applyAlignment="1">
      <alignment horizontal="center" vertical="center" wrapText="1"/>
    </xf>
    <xf numFmtId="180" fontId="89" fillId="0" borderId="31" xfId="0" applyFont="1" applyFill="1" applyBorder="1" applyAlignment="1">
      <alignment horizontal="center" vertical="center" wrapText="1"/>
    </xf>
    <xf numFmtId="1" fontId="89" fillId="0" borderId="1" xfId="0" applyNumberFormat="1" applyFont="1" applyFill="1" applyBorder="1" applyAlignment="1">
      <alignment horizontal="center" vertical="center" wrapText="1"/>
    </xf>
    <xf numFmtId="180" fontId="0" fillId="76" borderId="1" xfId="0" applyFill="1" applyBorder="1" applyAlignment="1">
      <alignment wrapText="1"/>
    </xf>
    <xf numFmtId="181" fontId="0" fillId="76" borderId="1" xfId="0" applyNumberFormat="1" applyFill="1" applyBorder="1"/>
    <xf numFmtId="0" fontId="89" fillId="0" borderId="31" xfId="0" applyNumberFormat="1" applyFont="1" applyBorder="1" applyAlignment="1">
      <alignment horizontal="center" vertical="center"/>
    </xf>
    <xf numFmtId="10" fontId="0" fillId="75" borderId="0" xfId="0" applyNumberFormat="1" applyFill="1"/>
    <xf numFmtId="0" fontId="89" fillId="75" borderId="1" xfId="8" applyNumberFormat="1" applyFont="1" applyFill="1" applyBorder="1" applyAlignment="1">
      <alignment horizontal="center" vertical="center" wrapText="1"/>
    </xf>
    <xf numFmtId="49" fontId="90" fillId="76" borderId="37" xfId="8" applyNumberFormat="1" applyFont="1" applyFill="1" applyBorder="1" applyAlignment="1"/>
    <xf numFmtId="180" fontId="91" fillId="76" borderId="41" xfId="0" applyFont="1" applyFill="1" applyBorder="1" applyAlignment="1"/>
    <xf numFmtId="0" fontId="91" fillId="76" borderId="41" xfId="0" applyNumberFormat="1" applyFont="1" applyFill="1" applyBorder="1" applyAlignment="1"/>
    <xf numFmtId="1" fontId="85" fillId="76" borderId="0" xfId="59048" applyNumberFormat="1" applyFont="1" applyFill="1" applyBorder="1" applyAlignment="1" applyProtection="1">
      <alignment horizontal="center" vertical="center" wrapText="1"/>
      <protection locked="0"/>
    </xf>
    <xf numFmtId="4" fontId="85" fillId="76" borderId="0" xfId="59048" applyNumberFormat="1" applyFont="1" applyFill="1" applyBorder="1" applyAlignment="1" applyProtection="1">
      <alignment horizontal="center" vertical="center" wrapText="1"/>
      <protection locked="0"/>
    </xf>
    <xf numFmtId="0" fontId="87" fillId="75" borderId="31" xfId="0" applyNumberFormat="1" applyFont="1" applyFill="1" applyBorder="1" applyAlignment="1">
      <alignment horizontal="center" vertical="center" wrapText="1"/>
    </xf>
    <xf numFmtId="0" fontId="89" fillId="0" borderId="31" xfId="0" applyNumberFormat="1" applyFont="1" applyFill="1" applyBorder="1" applyAlignment="1">
      <alignment horizontal="center" vertical="center"/>
    </xf>
    <xf numFmtId="180" fontId="89" fillId="0" borderId="31" xfId="0" applyFont="1" applyBorder="1" applyAlignment="1">
      <alignment horizontal="center" vertical="center" wrapText="1"/>
    </xf>
    <xf numFmtId="180" fontId="87" fillId="75" borderId="31" xfId="0" applyFont="1" applyFill="1" applyBorder="1" applyAlignment="1">
      <alignment horizontal="left" vertical="top" wrapText="1"/>
    </xf>
    <xf numFmtId="180" fontId="89" fillId="0" borderId="31" xfId="0" applyFont="1" applyBorder="1" applyAlignment="1">
      <alignment horizontal="center" vertical="center"/>
    </xf>
    <xf numFmtId="49" fontId="89" fillId="0" borderId="31" xfId="0" applyNumberFormat="1" applyFont="1" applyFill="1" applyBorder="1" applyAlignment="1">
      <alignment horizontal="center" vertical="center"/>
    </xf>
    <xf numFmtId="49" fontId="88" fillId="75" borderId="31" xfId="0" applyNumberFormat="1" applyFont="1" applyFill="1" applyBorder="1" applyAlignment="1">
      <alignment horizontal="center" vertical="center"/>
    </xf>
    <xf numFmtId="180" fontId="88" fillId="0" borderId="31" xfId="0" applyFont="1" applyFill="1" applyBorder="1" applyAlignment="1">
      <alignment horizontal="center" vertical="center" wrapText="1"/>
    </xf>
    <xf numFmtId="180" fontId="89" fillId="0" borderId="31" xfId="0" applyFont="1" applyFill="1" applyBorder="1" applyAlignment="1">
      <alignment horizontal="center" vertical="center"/>
    </xf>
    <xf numFmtId="180" fontId="87" fillId="75" borderId="31" xfId="0" applyFont="1" applyFill="1" applyBorder="1" applyAlignment="1">
      <alignment horizontal="center" vertical="center" wrapText="1"/>
    </xf>
    <xf numFmtId="4" fontId="89" fillId="75" borderId="31" xfId="0" applyNumberFormat="1" applyFont="1" applyFill="1" applyBorder="1" applyAlignment="1">
      <alignment horizontal="center" vertical="center"/>
    </xf>
    <xf numFmtId="166" fontId="89" fillId="0" borderId="31" xfId="0" applyNumberFormat="1" applyFont="1" applyFill="1" applyBorder="1" applyAlignment="1">
      <alignment horizontal="center" vertical="center"/>
    </xf>
    <xf numFmtId="180" fontId="89" fillId="75" borderId="31" xfId="0" applyFont="1" applyFill="1" applyBorder="1" applyAlignment="1">
      <alignment horizontal="center" vertical="center" wrapText="1"/>
    </xf>
    <xf numFmtId="0" fontId="0" fillId="0" borderId="1" xfId="0" applyNumberFormat="1" applyBorder="1"/>
    <xf numFmtId="4" fontId="96" fillId="75" borderId="1" xfId="0" applyNumberFormat="1" applyFont="1" applyFill="1" applyBorder="1" applyAlignment="1">
      <alignment horizontal="center" vertical="center"/>
    </xf>
    <xf numFmtId="180" fontId="89" fillId="75" borderId="1" xfId="0" applyFont="1" applyFill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85" fillId="76" borderId="0" xfId="59048" applyNumberFormat="1" applyFont="1" applyFill="1" applyBorder="1" applyAlignment="1" applyProtection="1">
      <alignment horizontal="center" vertical="center" wrapText="1"/>
      <protection locked="0"/>
    </xf>
    <xf numFmtId="0" fontId="89" fillId="0" borderId="31" xfId="0" applyNumberFormat="1" applyFont="1" applyFill="1" applyBorder="1" applyAlignment="1">
      <alignment horizontal="center" vertical="center" wrapText="1"/>
    </xf>
    <xf numFmtId="180" fontId="88" fillId="75" borderId="31" xfId="0" applyFont="1" applyFill="1" applyBorder="1" applyAlignment="1">
      <alignment horizontal="center" vertical="center" wrapText="1"/>
    </xf>
    <xf numFmtId="0" fontId="88" fillId="75" borderId="31" xfId="0" applyNumberFormat="1" applyFont="1" applyFill="1" applyBorder="1" applyAlignment="1">
      <alignment horizontal="center" vertical="center"/>
    </xf>
    <xf numFmtId="49" fontId="87" fillId="75" borderId="31" xfId="0" applyNumberFormat="1" applyFont="1" applyFill="1" applyBorder="1" applyAlignment="1">
      <alignment horizontal="center" vertical="center"/>
    </xf>
    <xf numFmtId="1" fontId="87" fillId="0" borderId="31" xfId="0" applyNumberFormat="1" applyFont="1" applyFill="1" applyBorder="1" applyAlignment="1">
      <alignment horizontal="center" vertical="center" wrapText="1"/>
    </xf>
    <xf numFmtId="0" fontId="89" fillId="0" borderId="1" xfId="0" applyNumberFormat="1" applyFont="1" applyFill="1" applyBorder="1" applyAlignment="1">
      <alignment horizontal="center" vertical="center" wrapText="1"/>
    </xf>
    <xf numFmtId="180" fontId="88" fillId="75" borderId="1" xfId="0" applyFont="1" applyFill="1" applyBorder="1" applyAlignment="1">
      <alignment horizontal="center" vertical="center" wrapText="1"/>
    </xf>
    <xf numFmtId="0" fontId="88" fillId="75" borderId="1" xfId="0" applyNumberFormat="1" applyFont="1" applyFill="1" applyBorder="1" applyAlignment="1">
      <alignment horizontal="center" vertical="center"/>
    </xf>
    <xf numFmtId="180" fontId="100" fillId="0" borderId="0" xfId="0" applyFont="1" applyAlignment="1">
      <alignment horizontal="right" wrapText="1"/>
    </xf>
    <xf numFmtId="180" fontId="94" fillId="0" borderId="0" xfId="0" applyFont="1" applyAlignment="1">
      <alignment horizontal="right"/>
    </xf>
    <xf numFmtId="4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1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2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1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2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4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6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4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5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6" xfId="59048" applyNumberFormat="1" applyFont="1" applyFill="1" applyBorder="1" applyAlignment="1" applyProtection="1">
      <alignment horizontal="center" vertical="center" wrapText="1"/>
      <protection locked="0"/>
    </xf>
    <xf numFmtId="179" fontId="98" fillId="0" borderId="31" xfId="0" applyNumberFormat="1" applyFont="1" applyFill="1" applyBorder="1" applyAlignment="1" applyProtection="1">
      <alignment horizontal="center" vertical="center" wrapText="1"/>
      <protection locked="0"/>
    </xf>
    <xf numFmtId="179" fontId="98" fillId="0" borderId="33" xfId="0" applyNumberFormat="1" applyFont="1" applyFill="1" applyBorder="1" applyAlignment="1" applyProtection="1">
      <alignment horizontal="center" vertical="center" wrapText="1"/>
      <protection locked="0"/>
    </xf>
    <xf numFmtId="179" fontId="98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98" fillId="0" borderId="38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40" xfId="59048" applyNumberFormat="1" applyFont="1" applyFill="1" applyBorder="1" applyAlignment="1" applyProtection="1">
      <alignment horizontal="center" vertical="center" wrapText="1"/>
      <protection locked="0"/>
    </xf>
    <xf numFmtId="4" fontId="98" fillId="0" borderId="34" xfId="59048" applyNumberFormat="1" applyFont="1" applyFill="1" applyBorder="1" applyAlignment="1" applyProtection="1">
      <alignment horizontal="center" vertical="center" wrapText="1"/>
      <protection locked="0"/>
    </xf>
    <xf numFmtId="4" fontId="98" fillId="0" borderId="36" xfId="59048" applyNumberFormat="1" applyFont="1" applyFill="1" applyBorder="1" applyAlignment="1" applyProtection="1">
      <alignment horizontal="center" vertical="center" wrapText="1"/>
      <protection locked="0"/>
    </xf>
    <xf numFmtId="180" fontId="97" fillId="0" borderId="0" xfId="0" applyFont="1" applyAlignment="1">
      <alignment horizontal="center" vertical="center"/>
    </xf>
    <xf numFmtId="180" fontId="86" fillId="0" borderId="0" xfId="0" applyFont="1" applyAlignment="1">
      <alignment horizontal="left"/>
    </xf>
    <xf numFmtId="180" fontId="92" fillId="0" borderId="0" xfId="0" applyFont="1" applyAlignment="1">
      <alignment horizontal="left"/>
    </xf>
    <xf numFmtId="49" fontId="98" fillId="0" borderId="33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3" xfId="59048" applyNumberFormat="1" applyFont="1" applyFill="1" applyBorder="1" applyAlignment="1" applyProtection="1">
      <alignment horizontal="center" vertical="center" wrapText="1"/>
      <protection locked="0"/>
    </xf>
    <xf numFmtId="4" fontId="98" fillId="75" borderId="31" xfId="59048" applyNumberFormat="1" applyFont="1" applyFill="1" applyBorder="1" applyAlignment="1" applyProtection="1">
      <alignment horizontal="center" vertical="center" wrapText="1"/>
      <protection locked="0"/>
    </xf>
    <xf numFmtId="4" fontId="98" fillId="75" borderId="33" xfId="59048" applyNumberFormat="1" applyFont="1" applyFill="1" applyBorder="1" applyAlignment="1" applyProtection="1">
      <alignment horizontal="center" vertical="center" wrapText="1"/>
      <protection locked="0"/>
    </xf>
    <xf numFmtId="4" fontId="98" fillId="75" borderId="32" xfId="59048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95" fillId="75" borderId="34" xfId="0" applyNumberFormat="1" applyFont="1" applyFill="1" applyBorder="1" applyAlignment="1">
      <alignment horizontal="left" vertical="center" wrapText="1"/>
    </xf>
    <xf numFmtId="0" fontId="95" fillId="75" borderId="35" xfId="0" applyNumberFormat="1" applyFont="1" applyFill="1" applyBorder="1" applyAlignment="1">
      <alignment horizontal="left" vertical="center" wrapText="1"/>
    </xf>
    <xf numFmtId="0" fontId="95" fillId="75" borderId="36" xfId="0" applyNumberFormat="1" applyFont="1" applyFill="1" applyBorder="1" applyAlignment="1">
      <alignment horizontal="left" vertical="center" wrapText="1"/>
    </xf>
    <xf numFmtId="0" fontId="87" fillId="0" borderId="34" xfId="0" applyNumberFormat="1" applyFont="1" applyFill="1" applyBorder="1" applyAlignment="1">
      <alignment horizontal="left" vertical="center" wrapText="1"/>
    </xf>
    <xf numFmtId="0" fontId="87" fillId="0" borderId="35" xfId="0" applyNumberFormat="1" applyFont="1" applyFill="1" applyBorder="1" applyAlignment="1">
      <alignment horizontal="left" vertical="center" wrapText="1"/>
    </xf>
    <xf numFmtId="0" fontId="87" fillId="0" borderId="36" xfId="0" applyNumberFormat="1" applyFont="1" applyFill="1" applyBorder="1" applyAlignment="1">
      <alignment horizontal="left" vertical="center" wrapText="1"/>
    </xf>
    <xf numFmtId="0" fontId="95" fillId="75" borderId="1" xfId="0" applyNumberFormat="1" applyFont="1" applyFill="1" applyBorder="1" applyAlignment="1">
      <alignment horizontal="left" vertical="center" wrapText="1"/>
    </xf>
    <xf numFmtId="49" fontId="93" fillId="76" borderId="1" xfId="8" applyNumberFormat="1" applyFont="1" applyFill="1" applyBorder="1" applyAlignment="1">
      <alignment horizontal="center" vertical="center"/>
    </xf>
    <xf numFmtId="180" fontId="94" fillId="76" borderId="1" xfId="0" applyFont="1" applyFill="1" applyBorder="1" applyAlignment="1">
      <alignment horizontal="center" vertical="center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3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2" xfId="59048" applyNumberFormat="1" applyFont="1" applyFill="1" applyBorder="1" applyAlignment="1" applyProtection="1">
      <alignment horizontal="center" vertical="center" wrapText="1"/>
      <protection locked="0"/>
    </xf>
    <xf numFmtId="180" fontId="85" fillId="0" borderId="31" xfId="59048" applyNumberFormat="1" applyFont="1" applyFill="1" applyBorder="1" applyAlignment="1" applyProtection="1">
      <alignment horizontal="center" vertical="center" wrapText="1"/>
      <protection locked="0"/>
    </xf>
    <xf numFmtId="180" fontId="85" fillId="0" borderId="32" xfId="59048" applyNumberFormat="1" applyFont="1" applyFill="1" applyBorder="1" applyAlignment="1" applyProtection="1">
      <alignment horizontal="center" vertical="center" wrapText="1"/>
      <protection locked="0"/>
    </xf>
    <xf numFmtId="4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4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35" xfId="0" applyBorder="1" applyAlignment="1">
      <alignment horizontal="center" vertical="center" wrapText="1"/>
    </xf>
    <xf numFmtId="180" fontId="0" fillId="0" borderId="36" xfId="0" applyBorder="1" applyAlignment="1">
      <alignment horizontal="center" vertical="center" wrapText="1"/>
    </xf>
    <xf numFmtId="180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7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8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9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40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35" xfId="0" applyFill="1" applyBorder="1" applyAlignment="1">
      <alignment horizontal="center" vertical="center" wrapText="1"/>
    </xf>
    <xf numFmtId="180" fontId="0" fillId="0" borderId="36" xfId="0" applyFill="1" applyBorder="1" applyAlignment="1">
      <alignment horizontal="center" vertical="center" wrapText="1"/>
    </xf>
  </cellXfs>
  <cellStyles count="60311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_Копия АРМ_БП_РСК_V10 0_20100213" xfId="59050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4"/>
    <cellStyle name="‡ђѓћ‹ћ‚ћљ2" xfId="87"/>
    <cellStyle name="‡ђѓћ‹ћ‚ћљ2 2" xfId="30595"/>
    <cellStyle name="’ћѓћ‚›‰" xfId="88"/>
    <cellStyle name="’ћѓћ‚›‰ 2" xfId="30596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3" xfId="3546"/>
    <cellStyle name="60% - Акцент1 2 3 2" xfId="34054"/>
    <cellStyle name="60% - Акцент1 2 4" xfId="3547"/>
    <cellStyle name="60% - Акцент1 2 4 2" xfId="34055"/>
    <cellStyle name="60% - Акцент1 2 5" xfId="3548"/>
    <cellStyle name="60% - Акцент1 2 5 2" xfId="34056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3" xfId="3596"/>
    <cellStyle name="60% - Акцент2 2 3 2" xfId="34103"/>
    <cellStyle name="60% - Акцент2 2 4" xfId="3597"/>
    <cellStyle name="60% - Акцент2 2 4 2" xfId="34104"/>
    <cellStyle name="60% - Акцент2 2 5" xfId="3598"/>
    <cellStyle name="60% - Акцент2 2 5 2" xfId="34105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3" xfId="3646"/>
    <cellStyle name="60% - Акцент3 2 3 2" xfId="34152"/>
    <cellStyle name="60% - Акцент3 2 4" xfId="3647"/>
    <cellStyle name="60% - Акцент3 2 4 2" xfId="34153"/>
    <cellStyle name="60% - Акцент3 2 5" xfId="3648"/>
    <cellStyle name="60% - Акцент3 2 5 2" xfId="34154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3" xfId="3718"/>
    <cellStyle name="60% - Акцент4 2 3 2" xfId="34223"/>
    <cellStyle name="60% - Акцент4 2 4" xfId="3719"/>
    <cellStyle name="60% - Акцент4 2 4 2" xfId="34224"/>
    <cellStyle name="60% - Акцент4 2 5" xfId="3720"/>
    <cellStyle name="60% - Акцент4 2 5 2" xfId="34225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3" xfId="3790"/>
    <cellStyle name="60% - Акцент5 2 3 2" xfId="34294"/>
    <cellStyle name="60% - Акцент5 2 4" xfId="3791"/>
    <cellStyle name="60% - Акцент5 2 4 2" xfId="34295"/>
    <cellStyle name="60% - Акцент5 2 5" xfId="3792"/>
    <cellStyle name="60% - Акцент5 2 5 2" xfId="34296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3" xfId="3840"/>
    <cellStyle name="60% - Акцент6 2 3 2" xfId="34343"/>
    <cellStyle name="60% - Акцент6 2 4" xfId="3841"/>
    <cellStyle name="60% - Акцент6 2 4 2" xfId="34344"/>
    <cellStyle name="60% - Акцент6 2 5" xfId="3842"/>
    <cellStyle name="60% - Акцент6 2 5 2" xfId="34345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rma11l" xfId="4526"/>
    <cellStyle name="Norma11l 2" xfId="34614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_ASUS" xfId="11429"/>
    <cellStyle name="Normal1" xfId="11430"/>
    <cellStyle name="Normal1 2" xfId="41517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3" xfId="11437"/>
    <cellStyle name="Note 3 2" xfId="41523"/>
    <cellStyle name="Note 4" xfId="11438"/>
    <cellStyle name="Note 4 2" xfId="41524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2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1"/>
    <cellStyle name="SAPBEXheaderText" xfId="11477"/>
    <cellStyle name="SAPBEXheaderText 2" xfId="59052"/>
    <cellStyle name="SAPBEXHLevel0" xfId="11478"/>
    <cellStyle name="SAPBEXHLevel0 2" xfId="41543"/>
    <cellStyle name="SAPBEXHLevel0X" xfId="11479"/>
    <cellStyle name="SAPBEXHLevel0X 2" xfId="41544"/>
    <cellStyle name="SAPBEXHLevel1" xfId="11480"/>
    <cellStyle name="SAPBEXHLevel1 2" xfId="41545"/>
    <cellStyle name="SAPBEXHLevel1X" xfId="11481"/>
    <cellStyle name="SAPBEXHLevel1X 2" xfId="41546"/>
    <cellStyle name="SAPBEXHLevel2" xfId="11482"/>
    <cellStyle name="SAPBEXHLevel2 2" xfId="41547"/>
    <cellStyle name="SAPBEXHLevel2X" xfId="11483"/>
    <cellStyle name="SAPBEXHLevel2X 2" xfId="41548"/>
    <cellStyle name="SAPBEXHLevel3" xfId="11484"/>
    <cellStyle name="SAPBEXHLevel3 2" xfId="41549"/>
    <cellStyle name="SAPBEXHLevel3X" xfId="11485"/>
    <cellStyle name="SAPBEXHLevel3X 2" xfId="41550"/>
    <cellStyle name="SAPBEXinputData" xfId="11486"/>
    <cellStyle name="SAPBEXinputData 2" xfId="41551"/>
    <cellStyle name="SAPBEXresData" xfId="11487"/>
    <cellStyle name="SAPBEXresDataEmph" xfId="11488"/>
    <cellStyle name="SAPBEXresItem" xfId="11489"/>
    <cellStyle name="SAPBEXresItemX" xfId="11490"/>
    <cellStyle name="SAPBEXresItemX 2" xfId="41552"/>
    <cellStyle name="SAPBEXstdData" xfId="11491"/>
    <cellStyle name="SAPBEXstdDataEmph" xfId="11492"/>
    <cellStyle name="SAPBEXstdItem" xfId="38"/>
    <cellStyle name="SAPBEXstdItemX" xfId="11493"/>
    <cellStyle name="SAPBEXstdItemX 2" xfId="41553"/>
    <cellStyle name="SAPBEXtitle" xfId="11494"/>
    <cellStyle name="SAPBEXundefined" xfId="11495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3" xfId="11557"/>
    <cellStyle name="Акцент1 2 3 2" xfId="41612"/>
    <cellStyle name="Акцент1 2 4" xfId="11558"/>
    <cellStyle name="Акцент1 2 4 2" xfId="41613"/>
    <cellStyle name="Акцент1 2 5" xfId="11559"/>
    <cellStyle name="Акцент1 2 5 2" xfId="41614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3" xfId="11607"/>
    <cellStyle name="Акцент2 2 3 2" xfId="41661"/>
    <cellStyle name="Акцент2 2 4" xfId="11608"/>
    <cellStyle name="Акцент2 2 4 2" xfId="41662"/>
    <cellStyle name="Акцент2 2 5" xfId="11609"/>
    <cellStyle name="Акцент2 2 5 2" xfId="41663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3" xfId="11657"/>
    <cellStyle name="Акцент3 2 3 2" xfId="41710"/>
    <cellStyle name="Акцент3 2 4" xfId="11658"/>
    <cellStyle name="Акцент3 2 4 2" xfId="41711"/>
    <cellStyle name="Акцент3 2 5" xfId="11659"/>
    <cellStyle name="Акцент3 2 5 2" xfId="41712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3" xfId="11707"/>
    <cellStyle name="Акцент4 2 3 2" xfId="41759"/>
    <cellStyle name="Акцент4 2 4" xfId="11708"/>
    <cellStyle name="Акцент4 2 4 2" xfId="41760"/>
    <cellStyle name="Акцент4 2 5" xfId="11709"/>
    <cellStyle name="Акцент4 2 5 2" xfId="41761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3" xfId="11757"/>
    <cellStyle name="Акцент5 2 3 2" xfId="41808"/>
    <cellStyle name="Акцент5 2 4" xfId="11758"/>
    <cellStyle name="Акцент5 2 4 2" xfId="41809"/>
    <cellStyle name="Акцент5 2 5" xfId="11759"/>
    <cellStyle name="Акцент5 2 5 2" xfId="41810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3" xfId="11807"/>
    <cellStyle name="Акцент6 2 3 2" xfId="41857"/>
    <cellStyle name="Акцент6 2 4" xfId="11808"/>
    <cellStyle name="Акцент6 2 4 2" xfId="41858"/>
    <cellStyle name="Акцент6 2 5" xfId="11809"/>
    <cellStyle name="Акцент6 2 5 2" xfId="41859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3" xfId="11859"/>
    <cellStyle name="Ввод  2 3 2" xfId="41906"/>
    <cellStyle name="Ввод  2 4" xfId="11860"/>
    <cellStyle name="Ввод  2 4 2" xfId="41907"/>
    <cellStyle name="Ввод  2 5" xfId="11861"/>
    <cellStyle name="Ввод  2 5 2" xfId="41908"/>
    <cellStyle name="Ввод  2 6" xfId="11862"/>
    <cellStyle name="Ввод  2 6 2" xfId="41909"/>
    <cellStyle name="Ввод  2 7" xfId="11863"/>
    <cellStyle name="Ввод  2 7 2" xfId="41910"/>
    <cellStyle name="Ввод  2 8" xfId="11864"/>
    <cellStyle name="Ввод  2 8 2" xfId="41911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5" xfId="11890"/>
    <cellStyle name="Ввод  5 2" xfId="41937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3" xfId="11909"/>
    <cellStyle name="Вывод 2 3 2" xfId="41955"/>
    <cellStyle name="Вывод 2 4" xfId="11910"/>
    <cellStyle name="Вывод 2 4 2" xfId="41956"/>
    <cellStyle name="Вывод 2 5" xfId="11911"/>
    <cellStyle name="Вывод 2 5 2" xfId="41957"/>
    <cellStyle name="Вывод 2 6" xfId="11912"/>
    <cellStyle name="Вывод 2 6 2" xfId="41958"/>
    <cellStyle name="Вывод 2 7" xfId="11913"/>
    <cellStyle name="Вывод 2 7 2" xfId="41959"/>
    <cellStyle name="Вывод 2 8" xfId="11914"/>
    <cellStyle name="Вывод 2 8 2" xfId="41960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5" xfId="11940"/>
    <cellStyle name="Вывод 5 2" xfId="41986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3" xfId="11959"/>
    <cellStyle name="Вычисление 2 3 2" xfId="42004"/>
    <cellStyle name="Вычисление 2 4" xfId="11960"/>
    <cellStyle name="Вычисление 2 4 2" xfId="42005"/>
    <cellStyle name="Вычисление 2 5" xfId="11961"/>
    <cellStyle name="Вычисление 2 5 2" xfId="42006"/>
    <cellStyle name="Вычисление 2 6" xfId="11962"/>
    <cellStyle name="Вычисление 2 6 2" xfId="42007"/>
    <cellStyle name="Вычисление 2 7" xfId="11963"/>
    <cellStyle name="Вычисление 2 7 2" xfId="42008"/>
    <cellStyle name="Вычисление 2 8" xfId="11964"/>
    <cellStyle name="Вычисление 2 8 2" xfId="42009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5" xfId="11990"/>
    <cellStyle name="Вычисление 5 2" xfId="42035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3" xfId="12358"/>
    <cellStyle name="Заголовок 1 2 3 2" xfId="42372"/>
    <cellStyle name="Заголовок 1 2 4" xfId="12359"/>
    <cellStyle name="Заголовок 1 2 4 2" xfId="42373"/>
    <cellStyle name="Заголовок 1 2 5" xfId="12360"/>
    <cellStyle name="Заголовок 1 2 5 2" xfId="42374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3" xfId="12408"/>
    <cellStyle name="Заголовок 2 2 3 2" xfId="42421"/>
    <cellStyle name="Заголовок 2 2 4" xfId="12409"/>
    <cellStyle name="Заголовок 2 2 4 2" xfId="42422"/>
    <cellStyle name="Заголовок 2 2 5" xfId="12410"/>
    <cellStyle name="Заголовок 2 2 5 2" xfId="42423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3" xfId="12458"/>
    <cellStyle name="Заголовок 3 2 3 2" xfId="42470"/>
    <cellStyle name="Заголовок 3 2 4" xfId="12459"/>
    <cellStyle name="Заголовок 3 2 4 2" xfId="42471"/>
    <cellStyle name="Заголовок 3 2 5" xfId="12460"/>
    <cellStyle name="Заголовок 3 2 5 2" xfId="42472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3" xfId="12508"/>
    <cellStyle name="Заголовок 4 2 3 2" xfId="42519"/>
    <cellStyle name="Заголовок 4 2 4" xfId="12509"/>
    <cellStyle name="Заголовок 4 2 4 2" xfId="42520"/>
    <cellStyle name="Заголовок 4 2 5" xfId="12510"/>
    <cellStyle name="Заголовок 4 2 5 2" xfId="42521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Столбца" xfId="12542"/>
    <cellStyle name="ЗаголовокСтолбца 2" xfId="42553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3" xfId="12562"/>
    <cellStyle name="Итог 2 3 2" xfId="42570"/>
    <cellStyle name="Итог 2 4" xfId="12563"/>
    <cellStyle name="Итог 2 4 2" xfId="42571"/>
    <cellStyle name="Итог 2 5" xfId="12564"/>
    <cellStyle name="Итог 2 5 2" xfId="42572"/>
    <cellStyle name="Итог 2 6" xfId="12565"/>
    <cellStyle name="Итог 2 6 2" xfId="42573"/>
    <cellStyle name="Итог 2 7" xfId="12566"/>
    <cellStyle name="Итог 2 7 2" xfId="42574"/>
    <cellStyle name="Итог 2 8" xfId="12567"/>
    <cellStyle name="Итог 2 8 2" xfId="42575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5" xfId="12593"/>
    <cellStyle name="Итог 5 2" xfId="42601"/>
    <cellStyle name="Итог 6" xfId="12594"/>
    <cellStyle name="Итог 6 2" xfId="42602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3" xfId="12613"/>
    <cellStyle name="Контрольная ячейка 2 3 2" xfId="42619"/>
    <cellStyle name="Контрольная ячейка 2 4" xfId="12614"/>
    <cellStyle name="Контрольная ячейка 2 4 2" xfId="42620"/>
    <cellStyle name="Контрольная ячейка 2 5" xfId="12615"/>
    <cellStyle name="Контрольная ячейка 2 5 2" xfId="42621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Мой заголовок" xfId="12647"/>
    <cellStyle name="Мой заголовок 2" xfId="42652"/>
    <cellStyle name="Мой заголовок листа" xfId="12648"/>
    <cellStyle name="Мой заголовок листа 2" xfId="42653"/>
    <cellStyle name="Мои наименования показателей" xfId="12649"/>
    <cellStyle name="Мои наименования показателей 2" xfId="42654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3" xfId="12666"/>
    <cellStyle name="Название 2 3 2" xfId="42671"/>
    <cellStyle name="Название 2 4" xfId="12667"/>
    <cellStyle name="Название 2 4 2" xfId="42672"/>
    <cellStyle name="Название 2 5" xfId="12668"/>
    <cellStyle name="Название 2 5 2" xfId="42673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3" xfId="12716"/>
    <cellStyle name="Нейтральный 2 3 2" xfId="42720"/>
    <cellStyle name="Нейтральный 2 4" xfId="12717"/>
    <cellStyle name="Нейтральный 2 4 2" xfId="42721"/>
    <cellStyle name="Нейтральный 2 5" xfId="12718"/>
    <cellStyle name="Нейтральный 2 5 2" xfId="4272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0"/>
    <cellStyle name="Обычный 10 2 3" xfId="12752"/>
    <cellStyle name="Обычный 10 2 4" xfId="12753"/>
    <cellStyle name="Обычный 10 2 5" xfId="59081"/>
    <cellStyle name="Обычный 10 3" xfId="12754"/>
    <cellStyle name="Обычный 10 3 2" xfId="42753"/>
    <cellStyle name="Обычный 10 4" xfId="12755"/>
    <cellStyle name="Обычный 10 4 2" xfId="12756"/>
    <cellStyle name="Обычный 10 5" xfId="59082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3" xfId="12929"/>
    <cellStyle name="Обычный 11 4" xfId="12930"/>
    <cellStyle name="Обычный 11 5" xfId="59083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5" xfId="59084"/>
    <cellStyle name="Обычный 12 3" xfId="13102"/>
    <cellStyle name="Обычный 12 4" xfId="59085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3" xfId="59086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3" xfId="59089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3" xfId="59090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3" xfId="59091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2" xfId="14047"/>
    <cellStyle name="Обычный 18 2 2" xfId="59092"/>
    <cellStyle name="Обычный 18 3" xfId="59093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7"/>
    <cellStyle name="Обычный 2 12" xfId="14135"/>
    <cellStyle name="Обычный 2 12 2" xfId="44088"/>
    <cellStyle name="Обычный 2 13" xfId="14136"/>
    <cellStyle name="Обычный 2 13 2" xfId="44089"/>
    <cellStyle name="Обычный 2 14" xfId="14137"/>
    <cellStyle name="Обычный 2 14 2" xfId="44090"/>
    <cellStyle name="Обычный 2 15" xfId="14138"/>
    <cellStyle name="Обычный 2 15 2" xfId="44091"/>
    <cellStyle name="Обычный 2 16" xfId="14139"/>
    <cellStyle name="Обычный 2 16 2" xfId="44092"/>
    <cellStyle name="Обычный 2 17" xfId="14140"/>
    <cellStyle name="Обычный 2 17 2" xfId="44093"/>
    <cellStyle name="Обычный 2 18" xfId="14141"/>
    <cellStyle name="Обычный 2 18 2" xfId="44094"/>
    <cellStyle name="Обычный 2 19" xfId="14142"/>
    <cellStyle name="Обычный 2 19 2" xfId="44095"/>
    <cellStyle name="Обычный 2 2" xfId="9"/>
    <cellStyle name="Обычный 2 2 10" xfId="14143"/>
    <cellStyle name="Обычный 2 2 10 2" xfId="44096"/>
    <cellStyle name="Обычный 2 2 11" xfId="14144"/>
    <cellStyle name="Обычный 2 2 11 2" xfId="44097"/>
    <cellStyle name="Обычный 2 2 12" xfId="14145"/>
    <cellStyle name="Обычный 2 2 12 2" xfId="44098"/>
    <cellStyle name="Обычный 2 2 13" xfId="14146"/>
    <cellStyle name="Обычный 2 2 13 2" xfId="44099"/>
    <cellStyle name="Обычный 2 2 14" xfId="14147"/>
    <cellStyle name="Обычный 2 2 14 2" xfId="44100"/>
    <cellStyle name="Обычный 2 2 15" xfId="14148"/>
    <cellStyle name="Обычный 2 2 15 2" xfId="44101"/>
    <cellStyle name="Обычный 2 2 16" xfId="14149"/>
    <cellStyle name="Обычный 2 2 16 2" xfId="44102"/>
    <cellStyle name="Обычный 2 2 17" xfId="14150"/>
    <cellStyle name="Обычный 2 2 17 2" xfId="44103"/>
    <cellStyle name="Обычный 2 2 18" xfId="14151"/>
    <cellStyle name="Обычный 2 2 18 2" xfId="44104"/>
    <cellStyle name="Обычный 2 2 19" xfId="14152"/>
    <cellStyle name="Обычный 2 2 19 2" xfId="44105"/>
    <cellStyle name="Обычный 2 2 2" xfId="14153"/>
    <cellStyle name="Обычный 2 2 2 10" xfId="14154"/>
    <cellStyle name="Обычный 2 2 2 10 2" xfId="44106"/>
    <cellStyle name="Обычный 2 2 2 11" xfId="14155"/>
    <cellStyle name="Обычный 2 2 2 11 2" xfId="44107"/>
    <cellStyle name="Обычный 2 2 2 12" xfId="14156"/>
    <cellStyle name="Обычный 2 2 2 12 2" xfId="44108"/>
    <cellStyle name="Обычный 2 2 2 13" xfId="14157"/>
    <cellStyle name="Обычный 2 2 2 13 2" xfId="44109"/>
    <cellStyle name="Обычный 2 2 2 14" xfId="14158"/>
    <cellStyle name="Обычный 2 2 2 14 2" xfId="44110"/>
    <cellStyle name="Обычный 2 2 2 15" xfId="14159"/>
    <cellStyle name="Обычный 2 2 2 15 2" xfId="44111"/>
    <cellStyle name="Обычный 2 2 2 16" xfId="14160"/>
    <cellStyle name="Обычный 2 2 2 16 2" xfId="44112"/>
    <cellStyle name="Обычный 2 2 2 17" xfId="14161"/>
    <cellStyle name="Обычный 2 2 2 17 2" xfId="44113"/>
    <cellStyle name="Обычный 2 2 2 18" xfId="14162"/>
    <cellStyle name="Обычный 2 2 2 18 2" xfId="44114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0" xfId="44141"/>
    <cellStyle name="Обычный 2 2 2 4" xfId="14189"/>
    <cellStyle name="Обычный 2 2 2 4 2" xfId="44142"/>
    <cellStyle name="Обычный 2 2 2 5" xfId="14190"/>
    <cellStyle name="Обычный 2 2 2 5 2" xfId="44143"/>
    <cellStyle name="Обычный 2 2 2 6" xfId="14191"/>
    <cellStyle name="Обычный 2 2 2 6 2" xfId="44144"/>
    <cellStyle name="Обычный 2 2 2 7" xfId="14192"/>
    <cellStyle name="Обычный 2 2 2 7 2" xfId="44145"/>
    <cellStyle name="Обычный 2 2 2 8" xfId="14193"/>
    <cellStyle name="Обычный 2 2 2 8 2" xfId="44146"/>
    <cellStyle name="Обычный 2 2 2 9" xfId="14194"/>
    <cellStyle name="Обычный 2 2 2 9 2" xfId="44147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5" xfId="14225"/>
    <cellStyle name="Обычный 2 2 5 2" xfId="44179"/>
    <cellStyle name="Обычный 2 2 6" xfId="14226"/>
    <cellStyle name="Обычный 2 2 6 2" xfId="44180"/>
    <cellStyle name="Обычный 2 2 7" xfId="14227"/>
    <cellStyle name="Обычный 2 2 7 2" xfId="44181"/>
    <cellStyle name="Обычный 2 2 8" xfId="14228"/>
    <cellStyle name="Обычный 2 2 8 2" xfId="44182"/>
    <cellStyle name="Обычный 2 2 9" xfId="14229"/>
    <cellStyle name="Обычный 2 2 9 2" xfId="44183"/>
    <cellStyle name="Обычный 2 20" xfId="14230"/>
    <cellStyle name="Обычный 2 20 2" xfId="44184"/>
    <cellStyle name="Обычный 2 21" xfId="14231"/>
    <cellStyle name="Обычный 2 21 2" xfId="44185"/>
    <cellStyle name="Обычный 2 22" xfId="14232"/>
    <cellStyle name="Обычный 2 22 2" xfId="44186"/>
    <cellStyle name="Обычный 2 23" xfId="14233"/>
    <cellStyle name="Обычный 2 23 2" xfId="44187"/>
    <cellStyle name="Обычный 2 24" xfId="14234"/>
    <cellStyle name="Обычный 2 24 2" xfId="44188"/>
    <cellStyle name="Обычный 2 25" xfId="14235"/>
    <cellStyle name="Обычный 2 25 2" xfId="44189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3" xfId="14253"/>
    <cellStyle name="Обычный 2 3 3 2" xfId="44205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_Отчет об исполнении ГКПЗ (1)" xfId="60310"/>
    <cellStyle name="Обычный 20" xfId="14404"/>
    <cellStyle name="Обычный 20 2" xfId="14405"/>
    <cellStyle name="Обычный 20 3" xfId="59096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4" xfId="14504"/>
    <cellStyle name="Обычный 21 4 2" xfId="44445"/>
    <cellStyle name="Обычный 21 5" xfId="14505"/>
    <cellStyle name="Обычный 21 5 2" xfId="44446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6" xfId="15089"/>
    <cellStyle name="Обычный 3 16 2" xfId="44983"/>
    <cellStyle name="Обычный 3 17" xfId="15090"/>
    <cellStyle name="Обычный 3 17 2" xfId="44984"/>
    <cellStyle name="Обычный 3 18" xfId="15091"/>
    <cellStyle name="Обычный 3 18 2" xfId="44985"/>
    <cellStyle name="Обычный 3 19" xfId="15092"/>
    <cellStyle name="Обычный 3 19 2" xfId="44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1" xfId="59123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5" xfId="15722"/>
    <cellStyle name="Обычный 4 5 2" xfId="45600"/>
    <cellStyle name="Обычный 4 6" xfId="15723"/>
    <cellStyle name="Обычный 4 6 2" xfId="45601"/>
    <cellStyle name="Обычный 4 7" xfId="15724"/>
    <cellStyle name="Обычный 4 7 2" xfId="45602"/>
    <cellStyle name="Обычный 4 8" xfId="15725"/>
    <cellStyle name="Обычный 4 8 2" xfId="45603"/>
    <cellStyle name="Обычный 4 9" xfId="15726"/>
    <cellStyle name="Обычный 4 9 2" xfId="45604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9" xfId="21139"/>
    <cellStyle name="Обычный 5 2 2 9 2" xfId="51014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4" xfId="2135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8" xfId="23730"/>
    <cellStyle name="Обычный 5 3 2 8 2" xfId="53604"/>
    <cellStyle name="Обычный 5 3 2 9" xfId="53605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3" xfId="28066"/>
    <cellStyle name="Обычный 6 3" xfId="33"/>
    <cellStyle name="Обычный 6 3 2" xfId="28067"/>
    <cellStyle name="Обычный 6 3 2 2" xfId="57935"/>
    <cellStyle name="Обычный 6 3 3" xfId="57936"/>
    <cellStyle name="Обычный 6 3 4" xfId="59126"/>
    <cellStyle name="Обычный 6 4" xfId="28068"/>
    <cellStyle name="Обычный 6 4 2" xfId="57937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3" xfId="28243"/>
    <cellStyle name="Обычный 7 3 2" xfId="58111"/>
    <cellStyle name="Обычный 7 4" xfId="28244"/>
    <cellStyle name="Обычный 7 5" xfId="59128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3" xfId="28417"/>
    <cellStyle name="Обычный 8 3 2" xfId="58283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3" xfId="28592"/>
    <cellStyle name="Обычный 9 3 2" xfId="58456"/>
    <cellStyle name="Обычный 9 4" xfId="28593"/>
    <cellStyle name="Обычный 9 5" xfId="59130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3" xfId="28781"/>
    <cellStyle name="Плохой 2 3 2" xfId="58643"/>
    <cellStyle name="Плохой 2 4" xfId="28782"/>
    <cellStyle name="Плохой 2 4 2" xfId="58644"/>
    <cellStyle name="Плохой 2 5" xfId="28783"/>
    <cellStyle name="Плохой 2 5 2" xfId="58645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3" xfId="28832"/>
    <cellStyle name="Пояснение 2 3 2" xfId="58692"/>
    <cellStyle name="Пояснение 2 4" xfId="28833"/>
    <cellStyle name="Пояснение 2 4 2" xfId="58693"/>
    <cellStyle name="Пояснение 2 5" xfId="28834"/>
    <cellStyle name="Пояснение 2 5 2" xfId="58694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3" xfId="28893"/>
    <cellStyle name="Примечание 2 2 3 2" xfId="58751"/>
    <cellStyle name="Примечание 2 2 4" xfId="28894"/>
    <cellStyle name="Примечание 2 2 4 2" xfId="58752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3" xfId="28905"/>
    <cellStyle name="Примечание 2 3 2" xfId="58764"/>
    <cellStyle name="Примечание 2 4" xfId="28906"/>
    <cellStyle name="Примечание 2 4 2" xfId="58765"/>
    <cellStyle name="Примечание 2 5" xfId="28907"/>
    <cellStyle name="Примечание 2 5 2" xfId="58766"/>
    <cellStyle name="Примечание 2 6" xfId="28908"/>
    <cellStyle name="Примечание 2 6 2" xfId="58767"/>
    <cellStyle name="Примечание 2 7" xfId="28909"/>
    <cellStyle name="Примечание 2 7 2" xfId="58768"/>
    <cellStyle name="Примечание 2 8" xfId="28910"/>
    <cellStyle name="Примечание 2 8 2" xfId="58769"/>
    <cellStyle name="Примечание 2 9" xfId="28911"/>
    <cellStyle name="Примечание 2 9 2" xfId="58770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3" xfId="28929"/>
    <cellStyle name="Примечание 3 3 2" xfId="58788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оцентный 10" xfId="2900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2" xfId="29018"/>
    <cellStyle name="Процентный 2 2 2" xfId="59138"/>
    <cellStyle name="Процентный 2 2 3" xfId="59139"/>
    <cellStyle name="Процентный 2 3" xfId="29019"/>
    <cellStyle name="Процентный 2 3 2" xfId="59140"/>
    <cellStyle name="Процентный 2 4" xfId="29020"/>
    <cellStyle name="Процентный 2 4 2" xfId="59141"/>
    <cellStyle name="Процентный 2 5" xfId="59142"/>
    <cellStyle name="Процентный 2 6" xfId="59143"/>
    <cellStyle name="Процентный 3" xfId="29021"/>
    <cellStyle name="Процентный 3 2" xfId="29022"/>
    <cellStyle name="Процентный 3 3" xfId="29023"/>
    <cellStyle name="Процентный 3 4" xfId="29024"/>
    <cellStyle name="Процентный 3 5" xfId="29025"/>
    <cellStyle name="Процентный 3 6" xfId="29026"/>
    <cellStyle name="Процентный 3 6 2" xfId="59144"/>
    <cellStyle name="Процентный 3 7" xfId="59145"/>
    <cellStyle name="Процентный 3 8" xfId="59146"/>
    <cellStyle name="Процентный 4" xfId="29027"/>
    <cellStyle name="Процентный 4 2" xfId="29028"/>
    <cellStyle name="Процентный 4 2 2" xfId="29029"/>
    <cellStyle name="Процентный 4 3" xfId="29030"/>
    <cellStyle name="Процентный 4 3 2" xfId="29031"/>
    <cellStyle name="Процентный 4 4" xfId="29032"/>
    <cellStyle name="Процентный 4 4 2" xfId="29033"/>
    <cellStyle name="Процентный 4 5" xfId="29034"/>
    <cellStyle name="Процентный 4 6" xfId="59147"/>
    <cellStyle name="Процентный 5" xfId="29035"/>
    <cellStyle name="Процентный 5 2" xfId="59148"/>
    <cellStyle name="Процентный 5 2 2" xfId="59149"/>
    <cellStyle name="Процентный 5 3" xfId="59150"/>
    <cellStyle name="Процентный 6" xfId="29036"/>
    <cellStyle name="Процентный 6 2" xfId="29037"/>
    <cellStyle name="Процентный 7" xfId="29038"/>
    <cellStyle name="Процентный 7 2" xfId="29039"/>
    <cellStyle name="Процентный 8" xfId="29040"/>
    <cellStyle name="Процентный 8 2" xfId="29041"/>
    <cellStyle name="Процентный 9" xfId="29042"/>
    <cellStyle name="Процентный 9 2" xfId="29043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3" xfId="29060"/>
    <cellStyle name="Связанная ячейка 2 3 2" xfId="58884"/>
    <cellStyle name="Связанная ячейка 2 4" xfId="29061"/>
    <cellStyle name="Связанная ячейка 2 4 2" xfId="58885"/>
    <cellStyle name="Связанная ячейка 2 5" xfId="29062"/>
    <cellStyle name="Связанная ячейка 2 5 2" xfId="5888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1" xfId="29096"/>
    <cellStyle name="Стиль 1 12" xfId="29097"/>
    <cellStyle name="Стиль 1 13" xfId="29098"/>
    <cellStyle name="Стиль 1 14" xfId="29099"/>
    <cellStyle name="Стиль 1 15" xfId="29100"/>
    <cellStyle name="Стиль 1 16" xfId="29101"/>
    <cellStyle name="Стиль 1 17" xfId="29102"/>
    <cellStyle name="Стиль 1 18" xfId="29103"/>
    <cellStyle name="Стиль 1 19" xfId="29104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1" xfId="29130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6" xfId="29172"/>
    <cellStyle name="Стиль 1 7" xfId="29173"/>
    <cellStyle name="Стиль 1 8" xfId="29174"/>
    <cellStyle name="Стиль 1 9" xfId="29175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3" xfId="29192"/>
    <cellStyle name="Текст предупреждения 2 3 2" xfId="58946"/>
    <cellStyle name="Текст предупреждения 2 4" xfId="29193"/>
    <cellStyle name="Текст предупреждения 2 4 2" xfId="58947"/>
    <cellStyle name="Текст предупреждения 2 5" xfId="29194"/>
    <cellStyle name="Текст предупреждения 2 5 2" xfId="58948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10" xfId="29231"/>
    <cellStyle name="Финансовый 10 2" xfId="59155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2" xfId="29361"/>
    <cellStyle name="Финансовый 12 2" xfId="59285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4" xfId="29491"/>
    <cellStyle name="Финансовый 14 2" xfId="59415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9" xfId="29750"/>
    <cellStyle name="Финансовый 19 2" xfId="59674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1" xfId="29762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3" xfId="29776"/>
    <cellStyle name="Финансовый 2 2 4" xfId="29777"/>
    <cellStyle name="Финансовый 2 2 5" xfId="29778"/>
    <cellStyle name="Финансовый 2 2 6" xfId="29779"/>
    <cellStyle name="Финансовый 2 2 7" xfId="29780"/>
    <cellStyle name="Финансовый 2 2 8" xfId="29781"/>
    <cellStyle name="Финансовый 2 2 9" xfId="29782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2" xfId="29849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1" xfId="29896"/>
    <cellStyle name="Финансовый 21 2" xfId="59699"/>
    <cellStyle name="Финансовый 22" xfId="29897"/>
    <cellStyle name="Финансовый 22 2" xfId="59700"/>
    <cellStyle name="Финансовый 23" xfId="29898"/>
    <cellStyle name="Финансовый 23 2" xfId="59701"/>
    <cellStyle name="Финансовый 24" xfId="29899"/>
    <cellStyle name="Финансовый 24 2" xfId="59702"/>
    <cellStyle name="Финансовый 25" xfId="29900"/>
    <cellStyle name="Финансовый 25 2" xfId="59703"/>
    <cellStyle name="Финансовый 26" xfId="29901"/>
    <cellStyle name="Финансовый 26 2" xfId="59704"/>
    <cellStyle name="Финансовый 27" xfId="29902"/>
    <cellStyle name="Финансовый 27 2" xfId="59705"/>
    <cellStyle name="Финансовый 28" xfId="29903"/>
    <cellStyle name="Финансовый 28 2" xfId="59706"/>
    <cellStyle name="Финансовый 29" xfId="29904"/>
    <cellStyle name="Финансовый 29 2" xfId="59707"/>
    <cellStyle name="Финансовый 3" xfId="29905"/>
    <cellStyle name="Финансовый 3 2" xfId="29906"/>
    <cellStyle name="Финансовый 3 2 2" xfId="29907"/>
    <cellStyle name="Финансовый 3 2 2 2" xfId="59708"/>
    <cellStyle name="Финансовый 3 2 3" xfId="59709"/>
    <cellStyle name="Финансовый 3 3" xfId="29908"/>
    <cellStyle name="Финансовый 3 3 2" xfId="59710"/>
    <cellStyle name="Финансовый 3 4" xfId="29909"/>
    <cellStyle name="Финансовый 3 4 2" xfId="59711"/>
    <cellStyle name="Финансовый 3 5" xfId="29910"/>
    <cellStyle name="Финансовый 3 5 2" xfId="59712"/>
    <cellStyle name="Финансовый 3 6" xfId="29911"/>
    <cellStyle name="Финансовый 3 6 2" xfId="59713"/>
    <cellStyle name="Финансовый 3 7" xfId="29912"/>
    <cellStyle name="Финансовый 3 7 2" xfId="59714"/>
    <cellStyle name="Финансовый 3 8" xfId="59715"/>
    <cellStyle name="Финансовый 3 9" xfId="59716"/>
    <cellStyle name="Финансовый 30" xfId="29913"/>
    <cellStyle name="Финансовый 30 2" xfId="59717"/>
    <cellStyle name="Финансовый 31" xfId="29914"/>
    <cellStyle name="Финансовый 31 2" xfId="29915"/>
    <cellStyle name="Финансовый 32" xfId="29916"/>
    <cellStyle name="Финансовый 32 2" xfId="29917"/>
    <cellStyle name="Финансовый 33" xfId="29918"/>
    <cellStyle name="Финансовый 33 2" xfId="29919"/>
    <cellStyle name="Финансовый 34" xfId="29920"/>
    <cellStyle name="Финансовый 34 2" xfId="29921"/>
    <cellStyle name="Финансовый 35" xfId="29922"/>
    <cellStyle name="Финансовый 35 2" xfId="29923"/>
    <cellStyle name="Финансовый 36" xfId="29924"/>
    <cellStyle name="Финансовый 36 2" xfId="29925"/>
    <cellStyle name="Финансовый 37" xfId="29926"/>
    <cellStyle name="Финансовый 37 2" xfId="29927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1" xfId="29932"/>
    <cellStyle name="Финансовый 4 11 2" xfId="59719"/>
    <cellStyle name="Финансовый 4 12" xfId="29933"/>
    <cellStyle name="Финансовый 4 12 2" xfId="59720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2" xfId="59728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4" xfId="29948"/>
    <cellStyle name="Финансовый 4 4 2" xfId="59737"/>
    <cellStyle name="Финансовый 4 5" xfId="29949"/>
    <cellStyle name="Финансовый 4 5 2" xfId="59738"/>
    <cellStyle name="Финансовый 4 6" xfId="29950"/>
    <cellStyle name="Финансовый 4 6 2" xfId="59739"/>
    <cellStyle name="Финансовый 4 7" xfId="29951"/>
    <cellStyle name="Финансовый 4 7 2" xfId="59740"/>
    <cellStyle name="Финансовый 4 8" xfId="29952"/>
    <cellStyle name="Финансовый 4 8 2" xfId="59741"/>
    <cellStyle name="Финансовый 4 9" xfId="29953"/>
    <cellStyle name="Финансовый 4 9 2" xfId="59742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4" xfId="59857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5" xfId="30083"/>
    <cellStyle name="Финансовый 5 5 2" xfId="59877"/>
    <cellStyle name="Финансовый 5 6" xfId="30084"/>
    <cellStyle name="Финансовый 5 6 2" xfId="59878"/>
    <cellStyle name="Финансовый 5 7" xfId="30085"/>
    <cellStyle name="Финансовый 5 7 2" xfId="59879"/>
    <cellStyle name="Финансовый 5 8" xfId="30086"/>
    <cellStyle name="Финансовый 5 8 2" xfId="59880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5" xfId="30189"/>
    <cellStyle name="Финансовый 6 15 2" xfId="59992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2" xfId="30195"/>
    <cellStyle name="Финансовый 6 2 2 2" xfId="59997"/>
    <cellStyle name="Финансовый 6 2 3" xfId="59998"/>
    <cellStyle name="Финансовый 6 2 4" xfId="5999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2" xfId="60010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5" xfId="30211"/>
    <cellStyle name="Финансовый 6 5 2" xfId="60017"/>
    <cellStyle name="Финансовый 6 6" xfId="30212"/>
    <cellStyle name="Финансовый 6 6 2" xfId="60018"/>
    <cellStyle name="Финансовый 6 7" xfId="30213"/>
    <cellStyle name="Финансовый 6 7 2" xfId="60019"/>
    <cellStyle name="Финансовый 6 8" xfId="30214"/>
    <cellStyle name="Финансовый 6 8 2" xfId="60020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7" xfId="30238"/>
    <cellStyle name="Финансовый 7 2" xfId="60049"/>
    <cellStyle name="Финансовый 7 2 2" xfId="60050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8" xfId="30367"/>
    <cellStyle name="Финансовый 8 2" xfId="60180"/>
    <cellStyle name="Финансовый 9" xfId="30368"/>
    <cellStyle name="Финансовый 9 2" xfId="60181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ормула" xfId="30497"/>
    <cellStyle name="ФормулаВБ" xfId="30498"/>
    <cellStyle name="ФормулаНаКонтроль" xfId="30499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3" xfId="30516"/>
    <cellStyle name="Хороший 2 3 2" xfId="58995"/>
    <cellStyle name="Хороший 2 4" xfId="30517"/>
    <cellStyle name="Хороший 2 4 2" xfId="58996"/>
    <cellStyle name="Хороший 2 5" xfId="30518"/>
    <cellStyle name="Хороший 2 5 2" xfId="58997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Шапка таблицы" xfId="30551"/>
    <cellStyle name="Шапка таблицы 2" xfId="590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old%20files/&#1052;&#1086;&#1080;%20&#1076;&#1086;&#1082;&#1091;&#1084;&#1077;&#1085;&#1090;&#1099;/&#1043;&#1050;&#1055;&#1047;-2011/&#1050;&#1086;&#1088;&#1088;&#1077;&#1082;&#1090;&#1080;&#1088;&#1086;&#1074;&#1082;&#1072;%20&#1043;&#1050;&#1055;&#1047;-2011/IBM%20COGNOS/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11" sqref="A11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J58"/>
  <sheetViews>
    <sheetView tabSelected="1" topLeftCell="L1" zoomScale="75" zoomScaleNormal="75" workbookViewId="0">
      <selection activeCell="AD12" sqref="AD12"/>
    </sheetView>
  </sheetViews>
  <sheetFormatPr defaultColWidth="12.7109375" defaultRowHeight="15"/>
  <cols>
    <col min="1" max="1" width="12.7109375" style="3"/>
    <col min="7" max="7" width="34.42578125" style="32" customWidth="1"/>
    <col min="8" max="8" width="12.7109375" style="32"/>
    <col min="13" max="13" width="14.42578125" style="77" customWidth="1"/>
    <col min="14" max="14" width="15.42578125" style="77" customWidth="1"/>
    <col min="15" max="15" width="12.7109375" style="28"/>
    <col min="20" max="21" width="12.7109375" customWidth="1"/>
    <col min="22" max="22" width="12.7109375" style="36" customWidth="1"/>
    <col min="23" max="23" width="12.7109375" customWidth="1"/>
    <col min="24" max="24" width="27.85546875" customWidth="1"/>
    <col min="26" max="26" width="12.7109375" style="32"/>
    <col min="32" max="32" width="12.7109375" style="32"/>
    <col min="36" max="36" width="28" customWidth="1"/>
  </cols>
  <sheetData>
    <row r="1" spans="1:36" s="68" customFormat="1">
      <c r="A1" s="171" t="s">
        <v>87</v>
      </c>
      <c r="B1" s="171"/>
      <c r="C1" s="171"/>
      <c r="D1" s="171"/>
      <c r="E1" s="171"/>
      <c r="F1" s="171"/>
      <c r="G1" s="171"/>
      <c r="H1" s="171"/>
      <c r="M1" s="75"/>
      <c r="N1" s="75"/>
      <c r="O1" s="69"/>
      <c r="V1" s="36"/>
      <c r="Z1" s="70"/>
      <c r="AE1" s="148" t="s">
        <v>100</v>
      </c>
      <c r="AF1" s="149"/>
      <c r="AG1" s="149"/>
      <c r="AH1" s="149"/>
      <c r="AI1" s="149"/>
      <c r="AJ1" s="149"/>
    </row>
    <row r="2" spans="1:36" s="68" customFormat="1" ht="23.25" customHeight="1">
      <c r="A2" s="71"/>
      <c r="G2" s="70"/>
      <c r="H2" s="70"/>
      <c r="M2" s="75"/>
      <c r="N2" s="75"/>
      <c r="O2" s="69"/>
      <c r="V2" s="36"/>
      <c r="Z2" s="70"/>
      <c r="AE2" s="149"/>
      <c r="AF2" s="149"/>
      <c r="AG2" s="149"/>
      <c r="AH2" s="149"/>
      <c r="AI2" s="149"/>
      <c r="AJ2" s="149"/>
    </row>
    <row r="3" spans="1:36" s="172" customFormat="1" ht="23.25">
      <c r="A3" s="172" t="s">
        <v>116</v>
      </c>
      <c r="V3" s="173"/>
    </row>
    <row r="4" spans="1:36" s="68" customFormat="1" ht="15.75" customHeight="1">
      <c r="A4" s="71"/>
      <c r="G4" s="70"/>
      <c r="H4" s="70"/>
      <c r="M4" s="75"/>
      <c r="N4" s="75"/>
      <c r="O4" s="69"/>
      <c r="V4" s="36"/>
      <c r="Z4" s="70"/>
      <c r="AF4" s="70"/>
    </row>
    <row r="5" spans="1:36" s="72" customFormat="1" ht="15" customHeight="1">
      <c r="G5" s="73"/>
      <c r="H5" s="73"/>
      <c r="M5" s="76"/>
      <c r="N5" s="76"/>
      <c r="O5" s="74"/>
      <c r="V5" s="37"/>
      <c r="Z5" s="73"/>
      <c r="AF5" s="73"/>
    </row>
    <row r="6" spans="1:36" s="6" customFormat="1" ht="40.5" customHeight="1">
      <c r="A6" s="154" t="s">
        <v>30</v>
      </c>
      <c r="B6" s="154" t="s">
        <v>18</v>
      </c>
      <c r="C6" s="158" t="s">
        <v>20</v>
      </c>
      <c r="D6" s="158"/>
      <c r="E6" s="166" t="s">
        <v>36</v>
      </c>
      <c r="F6" s="154" t="s">
        <v>21</v>
      </c>
      <c r="G6" s="152" t="s">
        <v>22</v>
      </c>
      <c r="H6" s="152" t="s">
        <v>76</v>
      </c>
      <c r="I6" s="154" t="s">
        <v>77</v>
      </c>
      <c r="J6" s="154" t="s">
        <v>99</v>
      </c>
      <c r="K6" s="154" t="s">
        <v>52</v>
      </c>
      <c r="L6" s="158" t="s">
        <v>53</v>
      </c>
      <c r="M6" s="176" t="s">
        <v>79</v>
      </c>
      <c r="N6" s="150" t="s">
        <v>80</v>
      </c>
      <c r="O6" s="151" t="s">
        <v>37</v>
      </c>
      <c r="P6" s="160" t="s">
        <v>0</v>
      </c>
      <c r="Q6" s="161"/>
      <c r="R6" s="161"/>
      <c r="S6" s="162"/>
      <c r="T6" s="160" t="s">
        <v>89</v>
      </c>
      <c r="U6" s="161"/>
      <c r="V6" s="161"/>
      <c r="W6" s="162"/>
      <c r="X6" s="160" t="s">
        <v>31</v>
      </c>
      <c r="Y6" s="161"/>
      <c r="Z6" s="161"/>
      <c r="AA6" s="161"/>
      <c r="AB6" s="161"/>
      <c r="AC6" s="161"/>
      <c r="AD6" s="161"/>
      <c r="AE6" s="161"/>
      <c r="AF6" s="161"/>
      <c r="AG6" s="162"/>
      <c r="AH6" s="158" t="s">
        <v>19</v>
      </c>
      <c r="AI6" s="158" t="s">
        <v>54</v>
      </c>
      <c r="AJ6" s="163" t="s">
        <v>41</v>
      </c>
    </row>
    <row r="7" spans="1:36" s="6" customFormat="1" ht="113.25" customHeight="1">
      <c r="A7" s="174"/>
      <c r="B7" s="174"/>
      <c r="C7" s="154" t="s">
        <v>55</v>
      </c>
      <c r="D7" s="154" t="s">
        <v>56</v>
      </c>
      <c r="E7" s="167"/>
      <c r="F7" s="174"/>
      <c r="G7" s="175"/>
      <c r="H7" s="175"/>
      <c r="I7" s="174"/>
      <c r="J7" s="174"/>
      <c r="K7" s="174"/>
      <c r="L7" s="158"/>
      <c r="M7" s="177"/>
      <c r="N7" s="150"/>
      <c r="O7" s="151"/>
      <c r="P7" s="158" t="s">
        <v>57</v>
      </c>
      <c r="Q7" s="158" t="s">
        <v>42</v>
      </c>
      <c r="R7" s="158" t="s">
        <v>64</v>
      </c>
      <c r="S7" s="159" t="s">
        <v>65</v>
      </c>
      <c r="T7" s="158" t="s">
        <v>81</v>
      </c>
      <c r="U7" s="158" t="s">
        <v>38</v>
      </c>
      <c r="V7" s="179" t="s">
        <v>82</v>
      </c>
      <c r="W7" s="158" t="s">
        <v>83</v>
      </c>
      <c r="X7" s="154" t="s">
        <v>28</v>
      </c>
      <c r="Y7" s="154" t="s">
        <v>29</v>
      </c>
      <c r="Z7" s="156" t="s">
        <v>23</v>
      </c>
      <c r="AA7" s="157"/>
      <c r="AB7" s="154" t="s">
        <v>35</v>
      </c>
      <c r="AC7" s="169" t="s">
        <v>25</v>
      </c>
      <c r="AD7" s="170"/>
      <c r="AE7" s="159" t="s">
        <v>66</v>
      </c>
      <c r="AF7" s="152" t="s">
        <v>67</v>
      </c>
      <c r="AG7" s="154" t="s">
        <v>68</v>
      </c>
      <c r="AH7" s="158"/>
      <c r="AI7" s="158"/>
      <c r="AJ7" s="164"/>
    </row>
    <row r="8" spans="1:36" s="6" customFormat="1" ht="126.75" customHeight="1">
      <c r="A8" s="155"/>
      <c r="B8" s="155"/>
      <c r="C8" s="155"/>
      <c r="D8" s="155"/>
      <c r="E8" s="168"/>
      <c r="F8" s="155"/>
      <c r="G8" s="153"/>
      <c r="H8" s="153"/>
      <c r="I8" s="155"/>
      <c r="J8" s="155"/>
      <c r="K8" s="155"/>
      <c r="L8" s="158"/>
      <c r="M8" s="178"/>
      <c r="N8" s="150"/>
      <c r="O8" s="151"/>
      <c r="P8" s="158"/>
      <c r="Q8" s="158"/>
      <c r="R8" s="158"/>
      <c r="S8" s="159"/>
      <c r="T8" s="158"/>
      <c r="U8" s="158"/>
      <c r="V8" s="179"/>
      <c r="W8" s="158"/>
      <c r="X8" s="155"/>
      <c r="Y8" s="155"/>
      <c r="Z8" s="61" t="s">
        <v>34</v>
      </c>
      <c r="AA8" s="62" t="s">
        <v>27</v>
      </c>
      <c r="AB8" s="155"/>
      <c r="AC8" s="63" t="s">
        <v>26</v>
      </c>
      <c r="AD8" s="64" t="s">
        <v>24</v>
      </c>
      <c r="AE8" s="159"/>
      <c r="AF8" s="153"/>
      <c r="AG8" s="155"/>
      <c r="AH8" s="158"/>
      <c r="AI8" s="158"/>
      <c r="AJ8" s="165"/>
    </row>
    <row r="9" spans="1:36" s="6" customFormat="1" ht="15" customHeight="1">
      <c r="A9" s="65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6">
        <v>7</v>
      </c>
      <c r="H9" s="66">
        <v>8</v>
      </c>
      <c r="I9" s="65">
        <v>9</v>
      </c>
      <c r="J9" s="65">
        <v>10</v>
      </c>
      <c r="K9" s="65">
        <v>11</v>
      </c>
      <c r="L9" s="65">
        <v>12</v>
      </c>
      <c r="M9" s="78">
        <v>13</v>
      </c>
      <c r="N9" s="78">
        <v>14</v>
      </c>
      <c r="O9" s="67">
        <v>15</v>
      </c>
      <c r="P9" s="65">
        <v>16</v>
      </c>
      <c r="Q9" s="65">
        <v>17</v>
      </c>
      <c r="R9" s="65">
        <v>18</v>
      </c>
      <c r="S9" s="65">
        <v>19</v>
      </c>
      <c r="T9" s="65">
        <v>20</v>
      </c>
      <c r="U9" s="65">
        <v>21</v>
      </c>
      <c r="V9" s="65">
        <v>22</v>
      </c>
      <c r="W9" s="65">
        <v>23</v>
      </c>
      <c r="X9" s="65">
        <v>24</v>
      </c>
      <c r="Y9" s="65">
        <v>25</v>
      </c>
      <c r="Z9" s="66">
        <v>26</v>
      </c>
      <c r="AA9" s="65">
        <v>27</v>
      </c>
      <c r="AB9" s="65">
        <v>28</v>
      </c>
      <c r="AC9" s="65">
        <v>29</v>
      </c>
      <c r="AD9" s="65">
        <v>30</v>
      </c>
      <c r="AE9" s="65">
        <v>31</v>
      </c>
      <c r="AF9" s="66">
        <v>32</v>
      </c>
      <c r="AG9" s="65">
        <v>33</v>
      </c>
      <c r="AH9" s="65">
        <v>34</v>
      </c>
      <c r="AI9" s="65">
        <v>35</v>
      </c>
      <c r="AJ9" s="65">
        <v>36</v>
      </c>
    </row>
    <row r="10" spans="1:36" s="6" customFormat="1" ht="30.75" customHeight="1">
      <c r="A10" s="117" t="s">
        <v>122</v>
      </c>
      <c r="B10" s="118"/>
      <c r="C10" s="118"/>
      <c r="D10" s="118"/>
      <c r="E10" s="118"/>
      <c r="F10" s="118"/>
      <c r="G10" s="119"/>
      <c r="H10" s="119"/>
      <c r="I10" s="118"/>
      <c r="J10" s="118"/>
      <c r="K10" s="120"/>
      <c r="L10" s="120"/>
      <c r="M10" s="121"/>
      <c r="N10" s="121"/>
      <c r="O10" s="120"/>
      <c r="P10" s="120"/>
      <c r="Q10" s="120"/>
      <c r="R10" s="120"/>
      <c r="S10" s="120"/>
      <c r="T10" s="120"/>
      <c r="U10" s="120"/>
      <c r="V10" s="139"/>
      <c r="W10" s="120"/>
      <c r="X10" s="120"/>
      <c r="Y10" s="120"/>
      <c r="Z10" s="120"/>
      <c r="AA10" s="120"/>
      <c r="AB10" s="139"/>
      <c r="AC10" s="120"/>
      <c r="AD10" s="120"/>
      <c r="AE10" s="120"/>
      <c r="AF10" s="120"/>
      <c r="AG10" s="65"/>
      <c r="AH10" s="65"/>
      <c r="AI10" s="65"/>
      <c r="AJ10" s="65"/>
    </row>
    <row r="11" spans="1:36" s="6" customFormat="1" ht="102" customHeight="1">
      <c r="A11" s="122">
        <v>2</v>
      </c>
      <c r="B11" s="123">
        <v>2202</v>
      </c>
      <c r="C11" s="124" t="s">
        <v>78</v>
      </c>
      <c r="D11" s="125"/>
      <c r="E11" s="126" t="s">
        <v>125</v>
      </c>
      <c r="F11" s="127" t="s">
        <v>74</v>
      </c>
      <c r="G11" s="122" t="s">
        <v>127</v>
      </c>
      <c r="H11" s="128" t="s">
        <v>126</v>
      </c>
      <c r="I11" s="129" t="s">
        <v>126</v>
      </c>
      <c r="J11" s="114">
        <v>1</v>
      </c>
      <c r="K11" s="130" t="s">
        <v>123</v>
      </c>
      <c r="L11" s="131" t="s">
        <v>88</v>
      </c>
      <c r="M11" s="132">
        <v>15000</v>
      </c>
      <c r="N11" s="133">
        <f>M11*1.2</f>
        <v>18000</v>
      </c>
      <c r="O11" s="134" t="s">
        <v>114</v>
      </c>
      <c r="P11" s="56" t="s">
        <v>78</v>
      </c>
      <c r="Q11" s="110" t="s">
        <v>115</v>
      </c>
      <c r="R11" s="81">
        <v>44879</v>
      </c>
      <c r="S11" s="60">
        <v>44909</v>
      </c>
      <c r="T11" s="140"/>
      <c r="U11" s="141"/>
      <c r="V11" s="142"/>
      <c r="W11" s="143"/>
      <c r="X11" s="144" t="str">
        <f>G11</f>
        <v>ПИР по объекту: "Выполнение работ по монтажу пожарной сигнализации в здании пионерской комнаты"</v>
      </c>
      <c r="Y11" s="56" t="s">
        <v>60</v>
      </c>
      <c r="Z11" s="83">
        <v>796</v>
      </c>
      <c r="AA11" s="53" t="s">
        <v>59</v>
      </c>
      <c r="AB11" s="52">
        <v>1</v>
      </c>
      <c r="AC11" s="53" t="s">
        <v>62</v>
      </c>
      <c r="AD11" s="56" t="s">
        <v>63</v>
      </c>
      <c r="AE11" s="82">
        <v>44910</v>
      </c>
      <c r="AF11" s="82">
        <v>44911</v>
      </c>
      <c r="AG11" s="84">
        <v>44926</v>
      </c>
      <c r="AH11" s="41" t="s">
        <v>97</v>
      </c>
      <c r="AI11" s="65"/>
      <c r="AJ11" s="65"/>
    </row>
    <row r="12" spans="1:36" s="6" customFormat="1" ht="102" customHeight="1">
      <c r="A12" s="122">
        <v>2</v>
      </c>
      <c r="B12" s="123">
        <v>2202</v>
      </c>
      <c r="C12" s="124" t="s">
        <v>78</v>
      </c>
      <c r="D12" s="125"/>
      <c r="E12" s="126" t="s">
        <v>125</v>
      </c>
      <c r="F12" s="127" t="s">
        <v>129</v>
      </c>
      <c r="G12" s="122" t="s">
        <v>128</v>
      </c>
      <c r="H12" s="128" t="s">
        <v>126</v>
      </c>
      <c r="I12" s="129" t="s">
        <v>126</v>
      </c>
      <c r="J12" s="114">
        <v>1</v>
      </c>
      <c r="K12" s="130" t="s">
        <v>123</v>
      </c>
      <c r="L12" s="131" t="s">
        <v>88</v>
      </c>
      <c r="M12" s="132">
        <v>10000</v>
      </c>
      <c r="N12" s="133">
        <f>M12*1.2</f>
        <v>12000</v>
      </c>
      <c r="O12" s="134" t="s">
        <v>114</v>
      </c>
      <c r="P12" s="56" t="s">
        <v>78</v>
      </c>
      <c r="Q12" s="110" t="s">
        <v>115</v>
      </c>
      <c r="R12" s="81">
        <v>44879</v>
      </c>
      <c r="S12" s="60">
        <v>44909</v>
      </c>
      <c r="T12" s="140"/>
      <c r="U12" s="141"/>
      <c r="V12" s="142"/>
      <c r="W12" s="143"/>
      <c r="X12" s="144" t="str">
        <f>G12</f>
        <v>ПИР по объекту: "Выполнение работ по монтажу пожарной сигнализации бельевого склада"</v>
      </c>
      <c r="Y12" s="56" t="s">
        <v>60</v>
      </c>
      <c r="Z12" s="83">
        <v>796</v>
      </c>
      <c r="AA12" s="53" t="s">
        <v>59</v>
      </c>
      <c r="AB12" s="52">
        <v>1</v>
      </c>
      <c r="AC12" s="53" t="s">
        <v>62</v>
      </c>
      <c r="AD12" s="56" t="s">
        <v>63</v>
      </c>
      <c r="AE12" s="82">
        <v>44910</v>
      </c>
      <c r="AF12" s="82">
        <v>44911</v>
      </c>
      <c r="AG12" s="84">
        <v>44926</v>
      </c>
      <c r="AH12" s="41" t="s">
        <v>97</v>
      </c>
      <c r="AI12" s="65"/>
      <c r="AJ12" s="65"/>
    </row>
    <row r="13" spans="1:36" s="6" customFormat="1" ht="15" customHeight="1">
      <c r="A13" s="186" t="s">
        <v>124</v>
      </c>
      <c r="B13" s="186"/>
      <c r="C13" s="186"/>
      <c r="D13" s="186"/>
      <c r="E13" s="186"/>
      <c r="F13" s="186"/>
      <c r="G13" s="186"/>
      <c r="H13" s="135"/>
      <c r="I13" s="14"/>
      <c r="J13" s="16"/>
      <c r="K13" s="25"/>
      <c r="L13" s="40"/>
      <c r="M13" s="136">
        <f>SUBTOTAL(9,M11:M12)</f>
        <v>25000</v>
      </c>
      <c r="N13" s="136">
        <f>SUBTOTAL(9,N11:N12)</f>
        <v>30000</v>
      </c>
      <c r="O13" s="137"/>
      <c r="P13" s="40"/>
      <c r="Q13" s="57"/>
      <c r="R13" s="14"/>
      <c r="S13" s="138"/>
      <c r="T13" s="145"/>
      <c r="U13" s="146"/>
      <c r="V13" s="147"/>
      <c r="W13" s="54"/>
      <c r="X13" s="58"/>
      <c r="Y13" s="54"/>
      <c r="Z13" s="40"/>
      <c r="AA13" s="138"/>
      <c r="AB13" s="138"/>
      <c r="AC13" s="16"/>
      <c r="AD13" s="50"/>
      <c r="AE13" s="14"/>
      <c r="AF13" s="14"/>
      <c r="AG13" s="65"/>
      <c r="AH13" s="65"/>
      <c r="AI13" s="65"/>
      <c r="AJ13" s="65"/>
    </row>
    <row r="14" spans="1:36" s="104" customFormat="1" ht="24" customHeight="1">
      <c r="A14" s="93" t="s">
        <v>98</v>
      </c>
      <c r="B14" s="94"/>
      <c r="C14" s="95"/>
      <c r="D14" s="95"/>
      <c r="E14" s="94"/>
      <c r="F14" s="96"/>
      <c r="G14" s="103"/>
      <c r="H14" s="103"/>
      <c r="I14" s="105"/>
      <c r="J14" s="97"/>
      <c r="K14" s="105"/>
      <c r="L14" s="106"/>
      <c r="M14" s="100"/>
      <c r="N14" s="100"/>
      <c r="O14" s="101"/>
      <c r="P14" s="99"/>
      <c r="Q14" s="112"/>
      <c r="R14" s="99"/>
      <c r="S14" s="102"/>
      <c r="T14" s="99"/>
      <c r="U14" s="99"/>
      <c r="V14" s="99"/>
      <c r="W14" s="99"/>
      <c r="X14" s="99"/>
      <c r="Y14" s="99"/>
      <c r="Z14" s="103"/>
      <c r="AA14" s="99"/>
      <c r="AB14" s="99"/>
      <c r="AC14" s="113"/>
      <c r="AD14" s="113"/>
      <c r="AE14" s="102"/>
      <c r="AF14" s="102"/>
      <c r="AG14" s="101"/>
      <c r="AH14" s="98"/>
      <c r="AI14" s="99"/>
      <c r="AJ14" s="99"/>
    </row>
    <row r="15" spans="1:36" s="6" customFormat="1" ht="141" customHeight="1">
      <c r="A15" s="52">
        <v>7</v>
      </c>
      <c r="B15" s="49">
        <v>2207</v>
      </c>
      <c r="C15" s="56" t="s">
        <v>78</v>
      </c>
      <c r="D15" s="15"/>
      <c r="E15" s="25" t="s">
        <v>104</v>
      </c>
      <c r="F15" s="41" t="s">
        <v>103</v>
      </c>
      <c r="G15" s="116" t="s">
        <v>130</v>
      </c>
      <c r="H15" s="53" t="s">
        <v>106</v>
      </c>
      <c r="I15" s="57" t="s">
        <v>105</v>
      </c>
      <c r="J15" s="114">
        <v>1</v>
      </c>
      <c r="K15" s="57" t="s">
        <v>96</v>
      </c>
      <c r="L15" s="109" t="s">
        <v>88</v>
      </c>
      <c r="M15" s="79">
        <f>627800-7500</f>
        <v>620300</v>
      </c>
      <c r="N15" s="79">
        <f>M15*1.2</f>
        <v>744360</v>
      </c>
      <c r="O15" s="25" t="s">
        <v>132</v>
      </c>
      <c r="P15" s="56" t="s">
        <v>78</v>
      </c>
      <c r="Q15" s="110" t="s">
        <v>95</v>
      </c>
      <c r="R15" s="81">
        <v>44879</v>
      </c>
      <c r="S15" s="60">
        <v>44909</v>
      </c>
      <c r="T15" s="25"/>
      <c r="U15" s="57"/>
      <c r="V15" s="111"/>
      <c r="W15" s="58"/>
      <c r="X15" s="108" t="str">
        <f>G15</f>
        <v>Поставка матрасов</v>
      </c>
      <c r="Y15" s="56" t="s">
        <v>60</v>
      </c>
      <c r="Z15" s="83">
        <v>796</v>
      </c>
      <c r="AA15" s="53" t="s">
        <v>59</v>
      </c>
      <c r="AB15" s="52">
        <v>210</v>
      </c>
      <c r="AC15" s="53" t="s">
        <v>62</v>
      </c>
      <c r="AD15" s="56" t="s">
        <v>63</v>
      </c>
      <c r="AE15" s="82">
        <v>44910</v>
      </c>
      <c r="AF15" s="82">
        <v>44911</v>
      </c>
      <c r="AG15" s="84">
        <v>44926</v>
      </c>
      <c r="AH15" s="41" t="s">
        <v>97</v>
      </c>
      <c r="AI15" s="42"/>
      <c r="AJ15" s="107"/>
    </row>
    <row r="16" spans="1:36" s="6" customFormat="1" ht="141" customHeight="1">
      <c r="A16" s="52">
        <v>7</v>
      </c>
      <c r="B16" s="49">
        <v>2207</v>
      </c>
      <c r="C16" s="56" t="s">
        <v>78</v>
      </c>
      <c r="D16" s="15"/>
      <c r="E16" s="25" t="s">
        <v>104</v>
      </c>
      <c r="F16" s="41" t="s">
        <v>107</v>
      </c>
      <c r="G16" s="116" t="s">
        <v>118</v>
      </c>
      <c r="H16" s="53" t="s">
        <v>109</v>
      </c>
      <c r="I16" s="57" t="s">
        <v>110</v>
      </c>
      <c r="J16" s="114">
        <v>1</v>
      </c>
      <c r="K16" s="57" t="s">
        <v>96</v>
      </c>
      <c r="L16" s="109" t="s">
        <v>88</v>
      </c>
      <c r="M16" s="79">
        <v>79360</v>
      </c>
      <c r="N16" s="79">
        <f>M16*1.2</f>
        <v>95232</v>
      </c>
      <c r="O16" s="25" t="s">
        <v>114</v>
      </c>
      <c r="P16" s="56" t="s">
        <v>78</v>
      </c>
      <c r="Q16" s="110" t="s">
        <v>115</v>
      </c>
      <c r="R16" s="81">
        <v>44879</v>
      </c>
      <c r="S16" s="60">
        <v>44909</v>
      </c>
      <c r="T16" s="25"/>
      <c r="U16" s="57"/>
      <c r="V16" s="111"/>
      <c r="W16" s="58"/>
      <c r="X16" s="108" t="str">
        <f t="shared" ref="X16:X18" si="0">G16</f>
        <v>Поставка материала для штор</v>
      </c>
      <c r="Y16" s="56" t="s">
        <v>60</v>
      </c>
      <c r="Z16" s="83" t="s">
        <v>121</v>
      </c>
      <c r="AA16" s="53" t="s">
        <v>120</v>
      </c>
      <c r="AB16" s="52">
        <v>128</v>
      </c>
      <c r="AC16" s="53" t="s">
        <v>62</v>
      </c>
      <c r="AD16" s="56" t="s">
        <v>63</v>
      </c>
      <c r="AE16" s="82">
        <v>44910</v>
      </c>
      <c r="AF16" s="82">
        <v>44911</v>
      </c>
      <c r="AG16" s="84">
        <v>44926</v>
      </c>
      <c r="AH16" s="41" t="s">
        <v>97</v>
      </c>
      <c r="AI16" s="42"/>
      <c r="AJ16" s="107"/>
    </row>
    <row r="17" spans="1:36" s="6" customFormat="1" ht="141" customHeight="1">
      <c r="A17" s="52">
        <v>7</v>
      </c>
      <c r="B17" s="49">
        <v>2207</v>
      </c>
      <c r="C17" s="56" t="s">
        <v>78</v>
      </c>
      <c r="D17" s="15"/>
      <c r="E17" s="25" t="s">
        <v>104</v>
      </c>
      <c r="F17" s="41" t="s">
        <v>108</v>
      </c>
      <c r="G17" s="116" t="s">
        <v>111</v>
      </c>
      <c r="H17" s="53" t="s">
        <v>112</v>
      </c>
      <c r="I17" s="57" t="s">
        <v>113</v>
      </c>
      <c r="J17" s="114">
        <v>1</v>
      </c>
      <c r="K17" s="57" t="s">
        <v>96</v>
      </c>
      <c r="L17" s="109" t="s">
        <v>88</v>
      </c>
      <c r="M17" s="79">
        <v>43000</v>
      </c>
      <c r="N17" s="79">
        <f t="shared" ref="N17:N18" si="1">M17*1.2</f>
        <v>51600</v>
      </c>
      <c r="O17" s="25" t="s">
        <v>114</v>
      </c>
      <c r="P17" s="56" t="s">
        <v>78</v>
      </c>
      <c r="Q17" s="110" t="s">
        <v>115</v>
      </c>
      <c r="R17" s="81">
        <v>44879</v>
      </c>
      <c r="S17" s="60">
        <v>44909</v>
      </c>
      <c r="T17" s="25"/>
      <c r="U17" s="57"/>
      <c r="V17" s="111"/>
      <c r="W17" s="58"/>
      <c r="X17" s="108" t="str">
        <f t="shared" si="0"/>
        <v>Поставка карнизов для штор</v>
      </c>
      <c r="Y17" s="56" t="s">
        <v>60</v>
      </c>
      <c r="Z17" s="83">
        <v>796</v>
      </c>
      <c r="AA17" s="53" t="s">
        <v>59</v>
      </c>
      <c r="AB17" s="52">
        <v>60</v>
      </c>
      <c r="AC17" s="53" t="s">
        <v>62</v>
      </c>
      <c r="AD17" s="56" t="s">
        <v>63</v>
      </c>
      <c r="AE17" s="82">
        <v>44910</v>
      </c>
      <c r="AF17" s="82">
        <v>44911</v>
      </c>
      <c r="AG17" s="84">
        <v>44926</v>
      </c>
      <c r="AH17" s="41" t="s">
        <v>97</v>
      </c>
      <c r="AI17" s="42"/>
      <c r="AJ17" s="107"/>
    </row>
    <row r="18" spans="1:36" s="6" customFormat="1" ht="141" customHeight="1">
      <c r="A18" s="52">
        <v>7</v>
      </c>
      <c r="B18" s="49">
        <v>2207</v>
      </c>
      <c r="C18" s="56" t="s">
        <v>78</v>
      </c>
      <c r="D18" s="15"/>
      <c r="E18" s="25" t="s">
        <v>75</v>
      </c>
      <c r="F18" s="41" t="s">
        <v>117</v>
      </c>
      <c r="G18" s="116" t="s">
        <v>131</v>
      </c>
      <c r="H18" s="53" t="s">
        <v>109</v>
      </c>
      <c r="I18" s="57" t="s">
        <v>119</v>
      </c>
      <c r="J18" s="114">
        <v>1</v>
      </c>
      <c r="K18" s="57" t="s">
        <v>96</v>
      </c>
      <c r="L18" s="109" t="s">
        <v>88</v>
      </c>
      <c r="M18" s="79">
        <v>26800</v>
      </c>
      <c r="N18" s="79">
        <f t="shared" si="1"/>
        <v>32160</v>
      </c>
      <c r="O18" s="25" t="s">
        <v>114</v>
      </c>
      <c r="P18" s="56" t="s">
        <v>78</v>
      </c>
      <c r="Q18" s="110" t="s">
        <v>115</v>
      </c>
      <c r="R18" s="81">
        <v>44879</v>
      </c>
      <c r="S18" s="60">
        <v>44909</v>
      </c>
      <c r="T18" s="25"/>
      <c r="U18" s="57"/>
      <c r="V18" s="111"/>
      <c r="W18" s="58"/>
      <c r="X18" s="108" t="str">
        <f t="shared" si="0"/>
        <v>Оказание услуг по пошиву штор</v>
      </c>
      <c r="Y18" s="56" t="s">
        <v>60</v>
      </c>
      <c r="Z18" s="83">
        <v>796</v>
      </c>
      <c r="AA18" s="53" t="s">
        <v>59</v>
      </c>
      <c r="AB18" s="52">
        <v>1</v>
      </c>
      <c r="AC18" s="53" t="s">
        <v>62</v>
      </c>
      <c r="AD18" s="56" t="s">
        <v>63</v>
      </c>
      <c r="AE18" s="82">
        <v>44910</v>
      </c>
      <c r="AF18" s="82">
        <v>44911</v>
      </c>
      <c r="AG18" s="84">
        <v>44926</v>
      </c>
      <c r="AH18" s="41" t="s">
        <v>97</v>
      </c>
      <c r="AI18" s="42"/>
      <c r="AJ18" s="107"/>
    </row>
    <row r="19" spans="1:36" s="6" customFormat="1" ht="27" customHeight="1">
      <c r="A19" s="183" t="s">
        <v>101</v>
      </c>
      <c r="B19" s="184"/>
      <c r="C19" s="184"/>
      <c r="D19" s="184"/>
      <c r="E19" s="184"/>
      <c r="F19" s="184"/>
      <c r="G19" s="185"/>
      <c r="H19" s="53"/>
      <c r="I19" s="57"/>
      <c r="J19" s="114"/>
      <c r="K19" s="57"/>
      <c r="L19" s="109"/>
      <c r="M19" s="79">
        <f>SUBTOTAL(9,M15:M18)</f>
        <v>769460</v>
      </c>
      <c r="N19" s="79">
        <f>M19*1.2</f>
        <v>923352</v>
      </c>
      <c r="O19" s="25"/>
      <c r="P19" s="56"/>
      <c r="Q19" s="110"/>
      <c r="R19" s="81"/>
      <c r="S19" s="60"/>
      <c r="T19" s="25"/>
      <c r="U19" s="57"/>
      <c r="V19" s="111"/>
      <c r="W19" s="58"/>
      <c r="X19" s="108"/>
      <c r="Y19" s="56"/>
      <c r="Z19" s="83"/>
      <c r="AA19" s="53"/>
      <c r="AB19" s="52"/>
      <c r="AC19" s="53"/>
      <c r="AD19" s="56"/>
      <c r="AE19" s="82"/>
      <c r="AF19" s="82"/>
      <c r="AG19" s="84"/>
      <c r="AH19" s="41"/>
      <c r="AI19" s="42"/>
      <c r="AJ19" s="107"/>
    </row>
    <row r="20" spans="1:36" s="28" customFormat="1" ht="30" customHeight="1">
      <c r="A20" s="180" t="s">
        <v>102</v>
      </c>
      <c r="B20" s="181"/>
      <c r="C20" s="181"/>
      <c r="D20" s="181"/>
      <c r="E20" s="181"/>
      <c r="F20" s="181"/>
      <c r="G20" s="182"/>
      <c r="H20" s="34"/>
      <c r="I20" s="8"/>
      <c r="J20" s="27"/>
      <c r="K20" s="26"/>
      <c r="L20" s="7"/>
      <c r="M20" s="80">
        <f>M13+M19</f>
        <v>794460</v>
      </c>
      <c r="N20" s="80">
        <f>N13+N19</f>
        <v>953352</v>
      </c>
      <c r="O20" s="27"/>
      <c r="P20" s="7"/>
      <c r="Q20" s="27"/>
      <c r="R20" s="10"/>
      <c r="S20" s="11"/>
      <c r="T20" s="27"/>
      <c r="U20" s="27"/>
      <c r="V20" s="38"/>
      <c r="W20" s="7"/>
      <c r="X20" s="9"/>
      <c r="Y20" s="7"/>
      <c r="Z20" s="33"/>
      <c r="AA20" s="9"/>
      <c r="AB20" s="7"/>
      <c r="AC20" s="11"/>
      <c r="AD20" s="12"/>
      <c r="AE20" s="12"/>
      <c r="AF20" s="31"/>
      <c r="AG20" s="27"/>
      <c r="AH20" s="59"/>
      <c r="AI20" s="27"/>
      <c r="AJ20" s="27"/>
    </row>
    <row r="21" spans="1:36" s="28" customFormat="1">
      <c r="A21" s="29"/>
      <c r="B21" s="29"/>
      <c r="G21" s="35"/>
      <c r="H21" s="35"/>
      <c r="K21" s="29"/>
      <c r="M21" s="77"/>
      <c r="N21" s="77"/>
      <c r="V21" s="39"/>
      <c r="Z21" s="35"/>
      <c r="AE21" s="30"/>
      <c r="AF21" s="35"/>
    </row>
    <row r="22" spans="1:36" s="28" customFormat="1">
      <c r="A22" s="29"/>
      <c r="B22" s="29"/>
      <c r="G22" s="35"/>
      <c r="H22" s="35"/>
      <c r="K22" s="29"/>
      <c r="M22" s="77"/>
      <c r="N22" s="77"/>
      <c r="V22" s="39"/>
      <c r="Z22" s="35"/>
      <c r="AE22" s="30"/>
      <c r="AF22" s="35"/>
    </row>
    <row r="23" spans="1:36" s="28" customFormat="1">
      <c r="A23" s="29"/>
      <c r="B23" s="29"/>
      <c r="G23" s="35"/>
      <c r="H23" s="35"/>
      <c r="M23" s="77"/>
      <c r="N23" s="77"/>
      <c r="V23" s="39"/>
      <c r="Z23" s="35"/>
      <c r="AE23" s="30"/>
      <c r="AF23" s="35"/>
    </row>
    <row r="24" spans="1:36" s="28" customFormat="1">
      <c r="A24" s="29"/>
      <c r="B24" s="29"/>
      <c r="G24" s="35"/>
      <c r="H24" s="35"/>
      <c r="M24" s="77"/>
      <c r="N24" s="77"/>
      <c r="O24" s="35"/>
      <c r="V24" s="39"/>
      <c r="Z24" s="35"/>
      <c r="AE24" s="30"/>
      <c r="AF24" s="35"/>
    </row>
    <row r="25" spans="1:36" s="28" customFormat="1">
      <c r="A25" s="29"/>
      <c r="B25" s="29"/>
      <c r="G25" s="35"/>
      <c r="H25" s="35"/>
      <c r="L25" s="77"/>
      <c r="M25" s="77"/>
      <c r="N25" s="77"/>
      <c r="O25" s="35"/>
      <c r="V25" s="39"/>
      <c r="Z25" s="35"/>
      <c r="AE25" s="30"/>
      <c r="AF25" s="35"/>
    </row>
    <row r="26" spans="1:36" s="28" customFormat="1">
      <c r="A26" s="29"/>
      <c r="B26" s="29"/>
      <c r="G26" s="35"/>
      <c r="H26" s="35"/>
      <c r="L26" s="77"/>
      <c r="M26" s="77"/>
      <c r="N26" s="77"/>
      <c r="O26" s="35"/>
      <c r="V26" s="39"/>
      <c r="Z26" s="35"/>
      <c r="AE26" s="30"/>
      <c r="AF26" s="35"/>
    </row>
    <row r="27" spans="1:36" s="28" customFormat="1">
      <c r="A27" s="29"/>
      <c r="B27" s="29"/>
      <c r="G27" s="35"/>
      <c r="H27" s="35"/>
      <c r="L27" s="77"/>
      <c r="M27" s="91"/>
      <c r="N27" s="91"/>
      <c r="O27" s="35"/>
      <c r="V27" s="39"/>
      <c r="Z27" s="35"/>
      <c r="AE27" s="30"/>
      <c r="AF27" s="35"/>
    </row>
    <row r="28" spans="1:36" s="28" customFormat="1">
      <c r="A28" s="29"/>
      <c r="B28" s="29"/>
      <c r="G28" s="35"/>
      <c r="H28" s="35"/>
      <c r="M28" s="77"/>
      <c r="N28" s="77"/>
      <c r="O28" s="35"/>
      <c r="P28" s="115"/>
      <c r="V28" s="39"/>
      <c r="Z28" s="35"/>
      <c r="AE28" s="30"/>
      <c r="AF28" s="35"/>
    </row>
    <row r="29" spans="1:36" s="28" customFormat="1">
      <c r="A29" s="29"/>
      <c r="B29" s="29"/>
      <c r="G29" s="35"/>
      <c r="H29" s="35"/>
      <c r="M29" s="92"/>
      <c r="N29" s="92"/>
      <c r="O29" s="35"/>
      <c r="V29" s="39"/>
      <c r="Z29" s="35"/>
      <c r="AE29" s="30"/>
      <c r="AF29" s="35"/>
    </row>
    <row r="30" spans="1:36" s="28" customFormat="1">
      <c r="A30" s="29"/>
      <c r="B30" s="29"/>
      <c r="G30" s="35"/>
      <c r="H30" s="35"/>
      <c r="M30" s="77"/>
      <c r="N30" s="77"/>
      <c r="V30" s="39"/>
      <c r="Z30" s="35"/>
      <c r="AE30" s="30"/>
      <c r="AF30" s="35"/>
    </row>
    <row r="31" spans="1:36" s="28" customFormat="1">
      <c r="A31" s="29"/>
      <c r="B31" s="29"/>
      <c r="G31" s="35"/>
      <c r="H31" s="35"/>
      <c r="M31" s="77"/>
      <c r="N31" s="77"/>
      <c r="V31" s="39"/>
      <c r="Z31" s="35"/>
      <c r="AE31" s="30"/>
      <c r="AF31" s="35"/>
    </row>
    <row r="32" spans="1:36" s="28" customFormat="1">
      <c r="A32" s="29"/>
      <c r="B32" s="29"/>
      <c r="G32" s="35"/>
      <c r="H32" s="35"/>
      <c r="M32" s="77"/>
      <c r="N32" s="77"/>
      <c r="V32" s="39"/>
      <c r="Z32" s="35"/>
      <c r="AE32" s="30"/>
      <c r="AF32" s="35"/>
    </row>
    <row r="33" spans="1:32" s="28" customFormat="1">
      <c r="A33" s="29"/>
      <c r="B33" s="29"/>
      <c r="G33" s="35"/>
      <c r="H33" s="35"/>
      <c r="M33" s="77"/>
      <c r="N33" s="77"/>
      <c r="V33" s="39"/>
      <c r="Z33" s="35"/>
      <c r="AE33" s="30"/>
      <c r="AF33" s="35"/>
    </row>
    <row r="34" spans="1:32" s="28" customFormat="1">
      <c r="A34" s="29"/>
      <c r="B34" s="29"/>
      <c r="G34" s="35"/>
      <c r="H34" s="35"/>
      <c r="M34" s="77"/>
      <c r="N34" s="77"/>
      <c r="V34" s="39"/>
      <c r="Z34" s="35"/>
      <c r="AE34" s="30"/>
      <c r="AF34" s="35"/>
    </row>
    <row r="35" spans="1:32" s="28" customFormat="1">
      <c r="A35" s="29"/>
      <c r="B35" s="29"/>
      <c r="G35" s="35"/>
      <c r="H35" s="35"/>
      <c r="M35" s="77"/>
      <c r="N35" s="77"/>
      <c r="V35" s="39"/>
      <c r="Z35" s="35"/>
      <c r="AE35" s="30"/>
      <c r="AF35" s="35"/>
    </row>
    <row r="36" spans="1:32" s="28" customFormat="1">
      <c r="A36" s="29"/>
      <c r="B36" s="29"/>
      <c r="G36" s="35"/>
      <c r="H36" s="35"/>
      <c r="M36" s="77"/>
      <c r="N36" s="77"/>
      <c r="V36" s="39"/>
      <c r="Z36" s="35"/>
      <c r="AE36" s="30"/>
      <c r="AF36" s="35"/>
    </row>
    <row r="37" spans="1:32" s="28" customFormat="1">
      <c r="A37" s="29"/>
      <c r="B37" s="29"/>
      <c r="G37" s="35"/>
      <c r="H37" s="35"/>
      <c r="M37" s="77"/>
      <c r="N37" s="77"/>
      <c r="V37" s="39"/>
      <c r="Z37" s="35"/>
      <c r="AE37" s="30"/>
      <c r="AF37" s="35"/>
    </row>
    <row r="38" spans="1:32" s="28" customFormat="1">
      <c r="A38" s="29"/>
      <c r="B38" s="29"/>
      <c r="G38" s="35"/>
      <c r="H38" s="35"/>
      <c r="M38" s="77"/>
      <c r="N38" s="77"/>
      <c r="V38" s="39"/>
      <c r="Z38" s="35"/>
      <c r="AE38" s="30"/>
      <c r="AF38" s="35"/>
    </row>
    <row r="39" spans="1:32" s="28" customFormat="1">
      <c r="A39" s="29"/>
      <c r="B39" s="29"/>
      <c r="G39" s="35"/>
      <c r="H39" s="35"/>
      <c r="M39" s="77"/>
      <c r="N39" s="77"/>
      <c r="V39" s="39"/>
      <c r="Z39" s="35"/>
      <c r="AE39" s="30"/>
      <c r="AF39" s="35"/>
    </row>
    <row r="40" spans="1:32" s="28" customFormat="1">
      <c r="A40" s="29"/>
      <c r="B40" s="29"/>
      <c r="G40" s="35"/>
      <c r="H40" s="35"/>
      <c r="M40" s="77"/>
      <c r="N40" s="77"/>
      <c r="V40" s="39"/>
      <c r="Z40" s="35"/>
      <c r="AE40" s="30"/>
      <c r="AF40" s="35"/>
    </row>
    <row r="41" spans="1:32" s="28" customFormat="1">
      <c r="A41" s="29"/>
      <c r="B41" s="29"/>
      <c r="G41" s="35"/>
      <c r="H41" s="35"/>
      <c r="M41" s="77"/>
      <c r="N41" s="77"/>
      <c r="V41" s="39"/>
      <c r="Z41" s="35"/>
      <c r="AE41" s="30"/>
      <c r="AF41" s="35"/>
    </row>
    <row r="42" spans="1:32" s="28" customFormat="1">
      <c r="A42" s="29"/>
      <c r="B42" s="29"/>
      <c r="G42" s="35"/>
      <c r="H42" s="35"/>
      <c r="M42" s="77"/>
      <c r="N42" s="77"/>
      <c r="V42" s="39"/>
      <c r="Z42" s="35"/>
      <c r="AE42" s="30"/>
      <c r="AF42" s="35"/>
    </row>
    <row r="43" spans="1:32" s="28" customFormat="1">
      <c r="A43" s="29"/>
      <c r="B43" s="29"/>
      <c r="G43" s="35"/>
      <c r="H43" s="35"/>
      <c r="M43" s="77"/>
      <c r="N43" s="77"/>
      <c r="V43" s="39"/>
      <c r="Z43" s="35"/>
      <c r="AE43" s="30"/>
      <c r="AF43" s="35"/>
    </row>
    <row r="44" spans="1:32" s="28" customFormat="1">
      <c r="A44" s="29"/>
      <c r="B44" s="29"/>
      <c r="G44" s="35"/>
      <c r="H44" s="35"/>
      <c r="M44" s="77"/>
      <c r="N44" s="77"/>
      <c r="V44" s="39"/>
      <c r="Z44" s="35"/>
      <c r="AE44" s="30"/>
      <c r="AF44" s="35"/>
    </row>
    <row r="45" spans="1:32" s="28" customFormat="1">
      <c r="A45" s="29"/>
      <c r="B45" s="29"/>
      <c r="G45" s="35"/>
      <c r="H45" s="35"/>
      <c r="M45" s="77"/>
      <c r="N45" s="77"/>
      <c r="V45" s="39"/>
      <c r="Z45" s="35"/>
      <c r="AE45" s="30"/>
      <c r="AF45" s="35"/>
    </row>
    <row r="46" spans="1:32" s="28" customFormat="1">
      <c r="A46" s="29"/>
      <c r="B46" s="29"/>
      <c r="G46" s="35"/>
      <c r="H46" s="35"/>
      <c r="M46" s="77"/>
      <c r="N46" s="77"/>
      <c r="V46" s="39"/>
      <c r="Z46" s="35"/>
      <c r="AE46" s="30"/>
      <c r="AF46" s="35"/>
    </row>
    <row r="47" spans="1:32" s="28" customFormat="1">
      <c r="A47" s="29"/>
      <c r="B47" s="29"/>
      <c r="G47" s="35"/>
      <c r="H47" s="35"/>
      <c r="M47" s="77"/>
      <c r="N47" s="77"/>
      <c r="V47" s="39"/>
      <c r="Z47" s="35"/>
      <c r="AE47" s="30"/>
      <c r="AF47" s="35"/>
    </row>
    <row r="48" spans="1:32" s="28" customFormat="1">
      <c r="A48" s="29"/>
      <c r="B48" s="29"/>
      <c r="G48" s="35"/>
      <c r="H48" s="35"/>
      <c r="M48" s="77"/>
      <c r="N48" s="77"/>
      <c r="V48" s="39"/>
      <c r="Z48" s="35"/>
      <c r="AE48" s="30"/>
      <c r="AF48" s="35"/>
    </row>
    <row r="49" spans="1:32" s="28" customFormat="1">
      <c r="A49" s="29"/>
      <c r="B49" s="29"/>
      <c r="G49" s="35"/>
      <c r="H49" s="35"/>
      <c r="M49" s="77"/>
      <c r="N49" s="77"/>
      <c r="V49" s="39"/>
      <c r="Z49" s="35"/>
      <c r="AE49" s="30"/>
      <c r="AF49" s="35"/>
    </row>
    <row r="50" spans="1:32" s="28" customFormat="1">
      <c r="A50" s="29"/>
      <c r="B50" s="29"/>
      <c r="G50" s="35"/>
      <c r="H50" s="35"/>
      <c r="M50" s="77"/>
      <c r="N50" s="77"/>
      <c r="V50" s="39"/>
      <c r="Z50" s="35"/>
      <c r="AE50" s="30"/>
      <c r="AF50" s="35"/>
    </row>
    <row r="51" spans="1:32" s="28" customFormat="1">
      <c r="A51" s="29"/>
      <c r="B51" s="29"/>
      <c r="G51" s="35"/>
      <c r="H51" s="35"/>
      <c r="M51" s="77"/>
      <c r="N51" s="77"/>
      <c r="V51" s="39"/>
      <c r="Z51" s="35"/>
      <c r="AE51" s="30"/>
      <c r="AF51" s="35"/>
    </row>
    <row r="52" spans="1:32" s="28" customFormat="1">
      <c r="A52" s="29"/>
      <c r="B52" s="29"/>
      <c r="G52" s="35"/>
      <c r="H52" s="35"/>
      <c r="M52" s="77"/>
      <c r="N52" s="77"/>
      <c r="V52" s="39"/>
      <c r="Z52" s="35"/>
      <c r="AE52" s="30"/>
      <c r="AF52" s="35"/>
    </row>
    <row r="53" spans="1:32">
      <c r="B53" s="3"/>
    </row>
    <row r="54" spans="1:32">
      <c r="B54" s="3"/>
    </row>
    <row r="55" spans="1:32">
      <c r="B55" s="3"/>
    </row>
    <row r="56" spans="1:32">
      <c r="B56" s="3"/>
    </row>
    <row r="57" spans="1:32">
      <c r="B57" s="3"/>
    </row>
    <row r="58" spans="1:32">
      <c r="B58" s="3"/>
    </row>
  </sheetData>
  <autoFilter ref="A9:AJ15">
    <filterColumn colId="18">
      <filters>
        <dateGroupItem year="2015" month="1" dateTimeGrouping="month"/>
        <dateGroupItem year="2015" month="2" dateTimeGrouping="month"/>
        <dateGroupItem year="2015" month="3" dateTimeGrouping="month"/>
        <dateGroupItem year="2014" dateTimeGrouping="year"/>
      </filters>
    </filterColumn>
  </autoFilter>
  <mergeCells count="44">
    <mergeCell ref="C7:C8"/>
    <mergeCell ref="D7:D8"/>
    <mergeCell ref="U7:U8"/>
    <mergeCell ref="V7:V8"/>
    <mergeCell ref="A20:G20"/>
    <mergeCell ref="P7:P8"/>
    <mergeCell ref="Q7:Q8"/>
    <mergeCell ref="R7:R8"/>
    <mergeCell ref="S7:S8"/>
    <mergeCell ref="T7:T8"/>
    <mergeCell ref="A19:G19"/>
    <mergeCell ref="A13:G13"/>
    <mergeCell ref="C6:D6"/>
    <mergeCell ref="E6:E8"/>
    <mergeCell ref="AB7:AB8"/>
    <mergeCell ref="AC7:AD7"/>
    <mergeCell ref="A1:H1"/>
    <mergeCell ref="A3:XFD3"/>
    <mergeCell ref="A6:A8"/>
    <mergeCell ref="B6:B8"/>
    <mergeCell ref="F6:F8"/>
    <mergeCell ref="G6:G8"/>
    <mergeCell ref="H6:H8"/>
    <mergeCell ref="I6:I8"/>
    <mergeCell ref="J6:J8"/>
    <mergeCell ref="K6:K8"/>
    <mergeCell ref="L6:L8"/>
    <mergeCell ref="M6:M8"/>
    <mergeCell ref="AE1:AJ2"/>
    <mergeCell ref="N6:N8"/>
    <mergeCell ref="O6:O8"/>
    <mergeCell ref="AF7:AF8"/>
    <mergeCell ref="AG7:AG8"/>
    <mergeCell ref="Z7:AA7"/>
    <mergeCell ref="W7:W8"/>
    <mergeCell ref="AE7:AE8"/>
    <mergeCell ref="T6:W6"/>
    <mergeCell ref="AJ6:AJ8"/>
    <mergeCell ref="P6:S6"/>
    <mergeCell ref="AH6:AH8"/>
    <mergeCell ref="AI6:AI8"/>
    <mergeCell ref="X6:AG6"/>
    <mergeCell ref="Y7:Y8"/>
    <mergeCell ref="X7:X8"/>
  </mergeCells>
  <pageMargins left="0.70866141732283472" right="0.70866141732283472" top="0.74803149606299213" bottom="0.74803149606299213" header="0.31496062992125984" footer="0.31496062992125984"/>
  <pageSetup paperSize="9" scale="3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workbookViewId="0">
      <selection activeCell="L18" sqref="L18"/>
    </sheetView>
  </sheetViews>
  <sheetFormatPr defaultRowHeight="15"/>
  <cols>
    <col min="2" max="2" width="11.5703125" customWidth="1"/>
    <col min="3" max="3" width="10.85546875" customWidth="1"/>
    <col min="4" max="4" width="10.42578125" hidden="1" customWidth="1"/>
    <col min="5" max="5" width="12.28515625" customWidth="1"/>
    <col min="6" max="6" width="12.140625" customWidth="1"/>
    <col min="8" max="8" width="25.42578125" customWidth="1"/>
    <col min="9" max="9" width="11.5703125" hidden="1" customWidth="1"/>
    <col min="10" max="11" width="15.28515625" customWidth="1"/>
    <col min="12" max="12" width="9.85546875" customWidth="1"/>
    <col min="13" max="13" width="15.42578125" customWidth="1"/>
    <col min="14" max="14" width="11.7109375" bestFit="1" customWidth="1"/>
    <col min="15" max="15" width="17" customWidth="1"/>
    <col min="16" max="17" width="11.7109375" bestFit="1" customWidth="1"/>
    <col min="18" max="18" width="12.42578125" bestFit="1" customWidth="1"/>
    <col min="19" max="20" width="11.7109375" bestFit="1" customWidth="1"/>
    <col min="21" max="21" width="12.42578125" customWidth="1"/>
    <col min="22" max="22" width="12.5703125" customWidth="1"/>
    <col min="23" max="23" width="13.140625" customWidth="1"/>
    <col min="24" max="25" width="17.42578125" customWidth="1"/>
  </cols>
  <sheetData>
    <row r="1" spans="1:25">
      <c r="A1" t="s">
        <v>84</v>
      </c>
    </row>
    <row r="2" spans="1:25" ht="13.5" customHeight="1"/>
    <row r="3" spans="1:25" s="172" customFormat="1" ht="23.25">
      <c r="A3" s="172" t="s">
        <v>61</v>
      </c>
    </row>
    <row r="6" spans="1:25" s="3" customFormat="1" ht="84" customHeight="1">
      <c r="A6" s="189" t="s">
        <v>30</v>
      </c>
      <c r="B6" s="189" t="s">
        <v>18</v>
      </c>
      <c r="C6" s="189" t="s">
        <v>20</v>
      </c>
      <c r="D6" s="189"/>
      <c r="E6" s="189" t="s">
        <v>32</v>
      </c>
      <c r="F6" s="189" t="s">
        <v>33</v>
      </c>
      <c r="G6" s="189" t="s">
        <v>21</v>
      </c>
      <c r="H6" s="189" t="s">
        <v>22</v>
      </c>
      <c r="I6" s="189" t="s">
        <v>45</v>
      </c>
      <c r="J6" s="189" t="s">
        <v>50</v>
      </c>
      <c r="K6" s="189"/>
      <c r="L6" s="189" t="s">
        <v>37</v>
      </c>
      <c r="M6" s="196" t="s">
        <v>31</v>
      </c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8"/>
      <c r="Y6" s="190" t="s">
        <v>41</v>
      </c>
    </row>
    <row r="7" spans="1:25" s="3" customFormat="1" ht="126" customHeight="1">
      <c r="A7" s="189"/>
      <c r="B7" s="189"/>
      <c r="C7" s="189" t="s">
        <v>43</v>
      </c>
      <c r="D7" s="189" t="s">
        <v>44</v>
      </c>
      <c r="E7" s="189"/>
      <c r="F7" s="189"/>
      <c r="G7" s="189"/>
      <c r="H7" s="189"/>
      <c r="I7" s="189"/>
      <c r="J7" s="189"/>
      <c r="K7" s="189"/>
      <c r="L7" s="189"/>
      <c r="M7" s="189" t="s">
        <v>46</v>
      </c>
      <c r="N7" s="189" t="s">
        <v>28</v>
      </c>
      <c r="O7" s="189" t="s">
        <v>29</v>
      </c>
      <c r="P7" s="189" t="s">
        <v>23</v>
      </c>
      <c r="Q7" s="189"/>
      <c r="R7" s="189" t="s">
        <v>35</v>
      </c>
      <c r="S7" s="189" t="s">
        <v>25</v>
      </c>
      <c r="T7" s="189"/>
      <c r="U7" s="195" t="s">
        <v>47</v>
      </c>
      <c r="V7" s="195" t="s">
        <v>51</v>
      </c>
      <c r="W7" s="190" t="s">
        <v>48</v>
      </c>
      <c r="X7" s="193" t="s">
        <v>49</v>
      </c>
      <c r="Y7" s="191"/>
    </row>
    <row r="8" spans="1:25" s="3" customFormat="1" ht="28.5">
      <c r="A8" s="189"/>
      <c r="B8" s="189"/>
      <c r="C8" s="189"/>
      <c r="D8" s="189"/>
      <c r="E8" s="189"/>
      <c r="F8" s="189"/>
      <c r="G8" s="189"/>
      <c r="H8" s="189"/>
      <c r="I8" s="189"/>
      <c r="J8" s="4" t="s">
        <v>39</v>
      </c>
      <c r="K8" s="4" t="s">
        <v>40</v>
      </c>
      <c r="L8" s="189"/>
      <c r="M8" s="189"/>
      <c r="N8" s="189"/>
      <c r="O8" s="189"/>
      <c r="P8" s="4" t="s">
        <v>34</v>
      </c>
      <c r="Q8" s="4" t="s">
        <v>27</v>
      </c>
      <c r="R8" s="189"/>
      <c r="S8" s="4" t="s">
        <v>26</v>
      </c>
      <c r="T8" s="4" t="s">
        <v>24</v>
      </c>
      <c r="U8" s="195"/>
      <c r="V8" s="195"/>
      <c r="W8" s="192"/>
      <c r="X8" s="194"/>
      <c r="Y8" s="192"/>
    </row>
    <row r="9" spans="1:25" s="3" customFormat="1" ht="24.75" customHeigh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17.600000000000001</v>
      </c>
      <c r="P9" s="2">
        <v>18.8</v>
      </c>
      <c r="Q9" s="2">
        <v>20</v>
      </c>
      <c r="R9" s="2">
        <v>21.2</v>
      </c>
      <c r="S9" s="2">
        <v>22.4</v>
      </c>
      <c r="T9" s="2">
        <v>23.6</v>
      </c>
      <c r="U9" s="2">
        <v>24.8</v>
      </c>
      <c r="V9" s="2">
        <v>26</v>
      </c>
      <c r="W9" s="2">
        <v>27.2</v>
      </c>
      <c r="X9" s="2">
        <v>28.4</v>
      </c>
      <c r="Y9" s="2">
        <v>29.6</v>
      </c>
    </row>
    <row r="10" spans="1:25" s="3" customFormat="1" ht="15.75">
      <c r="A10" s="187" t="s">
        <v>86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</row>
    <row r="11" spans="1:25">
      <c r="A11" s="13"/>
      <c r="B11" s="23"/>
      <c r="C11" s="17"/>
      <c r="D11" s="14"/>
      <c r="E11" s="20"/>
      <c r="F11" s="20"/>
      <c r="G11" s="20"/>
      <c r="H11" s="18"/>
      <c r="I11" s="14"/>
      <c r="J11" s="21"/>
      <c r="K11" s="22"/>
      <c r="L11" s="18"/>
      <c r="M11" s="17"/>
      <c r="N11" s="14"/>
      <c r="O11" s="18"/>
      <c r="P11" s="20"/>
      <c r="Q11" s="18"/>
      <c r="R11" s="24"/>
      <c r="S11" s="19"/>
      <c r="T11" s="17"/>
      <c r="U11" s="20"/>
      <c r="V11" s="20"/>
      <c r="W11" s="20"/>
      <c r="X11" s="20"/>
      <c r="Y11" s="14"/>
    </row>
  </sheetData>
  <mergeCells count="26">
    <mergeCell ref="Y6:Y8"/>
    <mergeCell ref="X7:X8"/>
    <mergeCell ref="V7:V8"/>
    <mergeCell ref="M6:X6"/>
    <mergeCell ref="L6:L8"/>
    <mergeCell ref="W7:W8"/>
    <mergeCell ref="P7:Q7"/>
    <mergeCell ref="R7:R8"/>
    <mergeCell ref="S7:T7"/>
    <mergeCell ref="U7:U8"/>
    <mergeCell ref="A10:Y10"/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C7:C8"/>
    <mergeCell ref="D7:D8"/>
    <mergeCell ref="M7:M8"/>
    <mergeCell ref="N7:N8"/>
    <mergeCell ref="O7:O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zoomScale="80" zoomScaleNormal="80" workbookViewId="0">
      <selection activeCell="W21" sqref="W21"/>
    </sheetView>
  </sheetViews>
  <sheetFormatPr defaultRowHeight="15"/>
  <cols>
    <col min="1" max="1" width="13.7109375" bestFit="1" customWidth="1"/>
    <col min="2" max="2" width="11.5703125" customWidth="1"/>
    <col min="3" max="3" width="27.140625" customWidth="1"/>
    <col min="4" max="4" width="10.42578125" customWidth="1"/>
    <col min="5" max="5" width="12.28515625" customWidth="1"/>
    <col min="6" max="6" width="12.140625" customWidth="1"/>
    <col min="7" max="7" width="13.7109375" bestFit="1" customWidth="1"/>
    <col min="8" max="8" width="38.5703125" customWidth="1"/>
    <col min="9" max="9" width="11.5703125" customWidth="1"/>
    <col min="10" max="11" width="15.28515625" customWidth="1"/>
    <col min="12" max="12" width="15.42578125" customWidth="1"/>
    <col min="13" max="13" width="28.28515625" customWidth="1"/>
    <col min="14" max="14" width="17" customWidth="1"/>
    <col min="15" max="16" width="11.7109375" bestFit="1" customWidth="1"/>
    <col min="17" max="17" width="13.7109375" bestFit="1" customWidth="1"/>
    <col min="18" max="18" width="18.140625" customWidth="1"/>
    <col min="19" max="19" width="23" customWidth="1"/>
    <col min="20" max="20" width="12.42578125" customWidth="1"/>
    <col min="21" max="21" width="12.5703125" customWidth="1"/>
    <col min="22" max="22" width="13.140625" customWidth="1"/>
    <col min="23" max="24" width="17.42578125" customWidth="1"/>
  </cols>
  <sheetData>
    <row r="1" spans="1:24">
      <c r="A1" t="s">
        <v>85</v>
      </c>
    </row>
    <row r="2" spans="1:24" ht="13.5" customHeight="1"/>
    <row r="3" spans="1:24" s="172" customFormat="1" ht="23.25">
      <c r="A3" s="172" t="s">
        <v>58</v>
      </c>
    </row>
    <row r="6" spans="1:24" s="3" customFormat="1" ht="79.5" customHeight="1">
      <c r="A6" s="189" t="s">
        <v>30</v>
      </c>
      <c r="B6" s="189" t="s">
        <v>18</v>
      </c>
      <c r="C6" s="189" t="s">
        <v>20</v>
      </c>
      <c r="D6" s="189"/>
      <c r="E6" s="189" t="s">
        <v>76</v>
      </c>
      <c r="F6" s="189" t="s">
        <v>77</v>
      </c>
      <c r="G6" s="189" t="s">
        <v>21</v>
      </c>
      <c r="H6" s="189" t="s">
        <v>22</v>
      </c>
      <c r="I6" s="189" t="s">
        <v>45</v>
      </c>
      <c r="J6" s="200" t="s">
        <v>69</v>
      </c>
      <c r="K6" s="201"/>
      <c r="L6" s="196" t="s">
        <v>31</v>
      </c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5"/>
      <c r="X6" s="190" t="s">
        <v>41</v>
      </c>
    </row>
    <row r="7" spans="1:24" s="3" customFormat="1" ht="126" customHeight="1">
      <c r="A7" s="189"/>
      <c r="B7" s="189"/>
      <c r="C7" s="189" t="s">
        <v>43</v>
      </c>
      <c r="D7" s="189" t="s">
        <v>56</v>
      </c>
      <c r="E7" s="189"/>
      <c r="F7" s="189"/>
      <c r="G7" s="189"/>
      <c r="H7" s="189"/>
      <c r="I7" s="189"/>
      <c r="J7" s="202"/>
      <c r="K7" s="203"/>
      <c r="L7" s="189" t="s">
        <v>38</v>
      </c>
      <c r="M7" s="189" t="s">
        <v>28</v>
      </c>
      <c r="N7" s="189" t="s">
        <v>29</v>
      </c>
      <c r="O7" s="189" t="s">
        <v>23</v>
      </c>
      <c r="P7" s="189"/>
      <c r="Q7" s="189" t="s">
        <v>35</v>
      </c>
      <c r="R7" s="189" t="s">
        <v>25</v>
      </c>
      <c r="S7" s="189"/>
      <c r="T7" s="195" t="s">
        <v>70</v>
      </c>
      <c r="U7" s="195" t="s">
        <v>71</v>
      </c>
      <c r="V7" s="189" t="s">
        <v>72</v>
      </c>
      <c r="W7" s="199" t="s">
        <v>73</v>
      </c>
      <c r="X7" s="191"/>
    </row>
    <row r="8" spans="1:24" s="3" customFormat="1" ht="28.5">
      <c r="A8" s="189"/>
      <c r="B8" s="189"/>
      <c r="C8" s="189"/>
      <c r="D8" s="189"/>
      <c r="E8" s="189"/>
      <c r="F8" s="189"/>
      <c r="G8" s="189"/>
      <c r="H8" s="189"/>
      <c r="I8" s="189"/>
      <c r="J8" s="5" t="s">
        <v>39</v>
      </c>
      <c r="K8" s="5" t="s">
        <v>40</v>
      </c>
      <c r="L8" s="189"/>
      <c r="M8" s="189"/>
      <c r="N8" s="189"/>
      <c r="O8" s="5" t="s">
        <v>34</v>
      </c>
      <c r="P8" s="5" t="s">
        <v>27</v>
      </c>
      <c r="Q8" s="189"/>
      <c r="R8" s="5" t="s">
        <v>26</v>
      </c>
      <c r="S8" s="5" t="s">
        <v>24</v>
      </c>
      <c r="T8" s="195"/>
      <c r="U8" s="195"/>
      <c r="V8" s="189"/>
      <c r="W8" s="199"/>
      <c r="X8" s="192"/>
    </row>
    <row r="9" spans="1:24" s="3" customFormat="1" ht="24.75" customHeigh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</v>
      </c>
      <c r="P9" s="2">
        <v>18</v>
      </c>
      <c r="Q9" s="2">
        <v>19</v>
      </c>
      <c r="R9" s="2">
        <v>20</v>
      </c>
      <c r="S9" s="2">
        <v>21</v>
      </c>
      <c r="T9" s="2">
        <v>22</v>
      </c>
      <c r="U9" s="2">
        <v>23</v>
      </c>
      <c r="V9" s="2">
        <v>24</v>
      </c>
      <c r="W9" s="2">
        <v>25</v>
      </c>
      <c r="X9" s="2">
        <v>26</v>
      </c>
    </row>
    <row r="10" spans="1:24" s="3" customFormat="1" ht="45" customHeight="1">
      <c r="A10" s="43"/>
      <c r="B10" s="43"/>
      <c r="C10" s="46"/>
      <c r="D10" s="16"/>
      <c r="E10" s="16"/>
      <c r="F10" s="48"/>
      <c r="G10" s="51"/>
      <c r="H10" s="87"/>
      <c r="I10" s="16"/>
      <c r="J10" s="47"/>
      <c r="K10" s="47"/>
      <c r="L10" s="85"/>
      <c r="M10" s="87"/>
      <c r="N10" s="16"/>
      <c r="O10" s="43"/>
      <c r="P10" s="16"/>
      <c r="Q10" s="50"/>
      <c r="R10" s="86"/>
      <c r="S10" s="87"/>
      <c r="T10" s="89"/>
      <c r="U10" s="89"/>
      <c r="V10" s="89"/>
      <c r="W10" s="89"/>
      <c r="X10" s="44"/>
    </row>
    <row r="11" spans="1:24" ht="48.75" hidden="1">
      <c r="A11" s="43">
        <v>8</v>
      </c>
      <c r="B11" s="43">
        <v>1908</v>
      </c>
      <c r="C11" s="46" t="s">
        <v>93</v>
      </c>
      <c r="D11" s="45"/>
      <c r="E11" s="54" t="s">
        <v>91</v>
      </c>
      <c r="F11" s="55" t="s">
        <v>92</v>
      </c>
      <c r="G11" s="51" t="s">
        <v>74</v>
      </c>
      <c r="H11" s="46" t="s">
        <v>90</v>
      </c>
      <c r="I11" s="45"/>
      <c r="J11" s="47">
        <v>297000</v>
      </c>
      <c r="K11" s="47">
        <v>297000</v>
      </c>
      <c r="L11" s="45"/>
      <c r="M11" s="88" t="s">
        <v>90</v>
      </c>
      <c r="N11" s="40" t="s">
        <v>60</v>
      </c>
      <c r="O11" s="43">
        <v>796</v>
      </c>
      <c r="P11" s="16" t="s">
        <v>59</v>
      </c>
      <c r="Q11" s="50">
        <v>1</v>
      </c>
      <c r="R11" s="86">
        <v>89701000</v>
      </c>
      <c r="S11" s="46" t="s">
        <v>94</v>
      </c>
      <c r="T11" s="89">
        <v>43585</v>
      </c>
      <c r="U11" s="89">
        <v>44561</v>
      </c>
      <c r="V11" s="89">
        <v>43770</v>
      </c>
      <c r="W11" s="89">
        <v>44561</v>
      </c>
      <c r="X11" s="90"/>
    </row>
  </sheetData>
  <mergeCells count="24"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L6:W6"/>
    <mergeCell ref="X6:X8"/>
    <mergeCell ref="C7:C8"/>
    <mergeCell ref="D7:D8"/>
    <mergeCell ref="L7:L8"/>
    <mergeCell ref="M7:M8"/>
    <mergeCell ref="U7:U8"/>
    <mergeCell ref="V7:V8"/>
    <mergeCell ref="W7:W8"/>
    <mergeCell ref="N7:N8"/>
    <mergeCell ref="O7:P7"/>
    <mergeCell ref="Q7:Q8"/>
    <mergeCell ref="R7:S7"/>
    <mergeCell ref="T7:T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Вид продукции</vt:lpstr>
      <vt:lpstr>Корректировка №3 к ПЗ на 2022г.</vt:lpstr>
      <vt:lpstr>Приложение №2.2  закупки у про </vt:lpstr>
      <vt:lpstr>Приложение №2.3  Долгосрочн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user</cp:lastModifiedBy>
  <cp:lastPrinted>2021-12-21T12:10:57Z</cp:lastPrinted>
  <dcterms:created xsi:type="dcterms:W3CDTF">2011-11-18T07:59:33Z</dcterms:created>
  <dcterms:modified xsi:type="dcterms:W3CDTF">2022-11-11T05:12:06Z</dcterms:modified>
</cp:coreProperties>
</file>