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ЛАН ЗАКУПОК\2017 год\Корректировка 1 кв. 2017\"/>
    </mc:Choice>
  </mc:AlternateContent>
  <bookViews>
    <workbookView xWindow="0" yWindow="0" windowWidth="28800" windowHeight="12585" tabRatio="718" firstSheet="1" activeTab="1"/>
  </bookViews>
  <sheets>
    <sheet name="Справочник Вид продукции" sheetId="5" state="hidden" r:id="rId1"/>
    <sheet name="Приложение №2 План закупки" sheetId="10" r:id="rId2"/>
    <sheet name="Корректировка 1кв." sheetId="16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_xlnm._FilterDatabase" localSheetId="2" hidden="1">'Корректировка 1кв.'!$A$9:$AJ$18</definedName>
    <definedName name="_xlnm._FilterDatabase" localSheetId="1" hidden="1">'Приложение №2 План закупки'!$A$9:$AJ$84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2">#REF!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2">[1]FES!#REF!</definedName>
    <definedName name="пл" localSheetId="3">[1]FES!#REF!</definedName>
    <definedName name="пл" localSheetId="4">[1]FES!#REF!</definedName>
    <definedName name="пл">[1]FES!#REF!</definedName>
    <definedName name="план" localSheetId="2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Minko.VP - Личное представление" guid="{AF533CF8-BCBD-4BCE-89DB-18D6C13C2DDE}" mergeInterval="0" personalView="1" maximized="1" windowWidth="1680" windowHeight="782" tabRatio="718" activeSheetId="1"/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</customWorkbookViews>
</workbook>
</file>

<file path=xl/calcChain.xml><?xml version="1.0" encoding="utf-8"?>
<calcChain xmlns="http://schemas.openxmlformats.org/spreadsheetml/2006/main">
  <c r="N13" i="16" l="1"/>
  <c r="M13" i="16"/>
  <c r="N12" i="16"/>
  <c r="M17" i="16" l="1"/>
  <c r="N17" i="16" s="1"/>
  <c r="N16" i="16" l="1"/>
  <c r="N18" i="16"/>
  <c r="N15" i="16" l="1"/>
  <c r="N11" i="16"/>
  <c r="N19" i="16" l="1"/>
  <c r="M19" i="16"/>
  <c r="M20" i="16" s="1"/>
  <c r="N31" i="10"/>
  <c r="N30" i="10"/>
  <c r="N29" i="10"/>
  <c r="N20" i="16" l="1"/>
  <c r="M22" i="10"/>
  <c r="M16" i="10"/>
  <c r="M12" i="10"/>
  <c r="N12" i="10" l="1"/>
  <c r="N89" i="10"/>
  <c r="M55" i="10"/>
  <c r="M90" i="10" s="1"/>
  <c r="M91" i="10" s="1"/>
  <c r="N63" i="10"/>
  <c r="N62" i="10" l="1"/>
  <c r="N14" i="10"/>
  <c r="N15" i="10"/>
  <c r="N11" i="10"/>
  <c r="N19" i="10"/>
  <c r="N20" i="10"/>
  <c r="N21" i="10"/>
  <c r="N18" i="10"/>
  <c r="N47" i="10"/>
  <c r="N46" i="10"/>
  <c r="N22" i="10" l="1"/>
  <c r="N16" i="10"/>
  <c r="N45" i="10"/>
  <c r="N44" i="10"/>
  <c r="N43" i="10"/>
  <c r="N42" i="10"/>
  <c r="N41" i="10"/>
  <c r="N40" i="10"/>
  <c r="N25" i="10"/>
  <c r="N26" i="10"/>
  <c r="N27" i="10"/>
  <c r="N28" i="10"/>
  <c r="N32" i="10"/>
  <c r="N33" i="10"/>
  <c r="N34" i="10"/>
  <c r="N35" i="10"/>
  <c r="N36" i="10"/>
  <c r="N37" i="10"/>
  <c r="N38" i="10"/>
  <c r="N39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24" i="10"/>
  <c r="N90" i="10" s="1"/>
  <c r="N91" i="10" s="1"/>
  <c r="K10" i="14" l="1"/>
</calcChain>
</file>

<file path=xl/sharedStrings.xml><?xml version="1.0" encoding="utf-8"?>
<sst xmlns="http://schemas.openxmlformats.org/spreadsheetml/2006/main" count="1434" uniqueCount="416">
  <si>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</si>
  <si>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</si>
  <si>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</si>
  <si>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</si>
  <si>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</si>
  <si>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</si>
  <si>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</si>
  <si>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</si>
  <si>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</si>
  <si>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</si>
  <si>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</si>
  <si>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</si>
  <si>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</si>
  <si>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</si>
  <si>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</si>
  <si>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</si>
  <si>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</si>
  <si>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</si>
  <si>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</si>
  <si>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</si>
  <si>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</si>
  <si>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</si>
  <si>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</si>
  <si>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Единица измерения</t>
  </si>
  <si>
    <t>Наименование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</si>
  <si>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</si>
  <si>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</si>
  <si>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</si>
  <si>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</si>
  <si>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</si>
  <si>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</si>
  <si>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</si>
  <si>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</si>
  <si>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</si>
  <si>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</si>
  <si>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</si>
  <si>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</si>
  <si>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</si>
  <si>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</si>
  <si>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</si>
  <si>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без НДС</t>
  </si>
  <si>
    <t>с НДС</t>
  </si>
  <si>
    <t>Примечание</t>
  </si>
  <si>
    <t>Вид закупки (электронная/неэлектронная)</t>
  </si>
  <si>
    <t>Юридическое лицо/Организатор закупки</t>
  </si>
  <si>
    <t>Подразделение</t>
  </si>
  <si>
    <t xml:space="preserve">Код статьи БДР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</si>
  <si>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</si>
  <si>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</si>
  <si>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</si>
  <si>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</si>
  <si>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</si>
  <si>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</si>
  <si>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</si>
  <si>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</si>
  <si>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</si>
  <si>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Юридическое лицо</t>
  </si>
  <si>
    <t>Филиал/подразделение</t>
  </si>
  <si>
    <t>Организатор закупки</t>
  </si>
  <si>
    <t>План закупки отражающий долгосрочные договоры</t>
  </si>
  <si>
    <t>шт</t>
  </si>
  <si>
    <t>796</t>
  </si>
  <si>
    <t>ЕИ</t>
  </si>
  <si>
    <t>Амортизация</t>
  </si>
  <si>
    <t>Реконструкция и техническое перевооружение объектов - код вида деятельности 2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</si>
  <si>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</si>
  <si>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</si>
  <si>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>Прочие закупки - код вида деятельности 8</t>
  </si>
  <si>
    <t>Соответствие с ТЗ</t>
  </si>
  <si>
    <t>Поставляемая продукция должна соответствовать ГОСТ (ТУ) и другим требованиям органов сертификации и стандартизации</t>
  </si>
  <si>
    <t xml:space="preserve">План закупок лекарственных средств </t>
  </si>
  <si>
    <t>не электронная</t>
  </si>
  <si>
    <t>89231860000</t>
  </si>
  <si>
    <t>РМ, Кочкуровский район, с. Сабаево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</si>
  <si>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</si>
  <si>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</si>
  <si>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</si>
  <si>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</si>
  <si>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</si>
  <si>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Оказание услуг по обслуживанию холодильного оборудования</t>
  </si>
  <si>
    <t xml:space="preserve">Оказание услуг по огнезащитной обработке деревянных конструкций чердачных помещений </t>
  </si>
  <si>
    <t>Оказание услуг по водолазным работам</t>
  </si>
  <si>
    <t>МРО ООО ВОСВОДа</t>
  </si>
  <si>
    <t xml:space="preserve">ФБУЗ  "Центр гигиены и эпидемиологии в Республике Мордовия" </t>
  </si>
  <si>
    <t>Оказание услуг по химчистке постельного белья</t>
  </si>
  <si>
    <t>Оказание услуг по организации концертно-развлекательной программы</t>
  </si>
  <si>
    <t>Себестоимость (без амортизации)</t>
  </si>
  <si>
    <t>Оказание рекламных услуг</t>
  </si>
  <si>
    <t>Оказание услуг по техническому обслуживанию пожарной сигнализации</t>
  </si>
  <si>
    <t>Оказание услуг по техническому обслуживанию передающего оборудования системы пожарного мониторинга</t>
  </si>
  <si>
    <t>Оказание услуг по вывозу и захоронению ТБО,ЖБО</t>
  </si>
  <si>
    <t>ООО "Кочкуровожилсервис"</t>
  </si>
  <si>
    <t>Услуги по страхованию зданий,сооружений и оборудования</t>
  </si>
  <si>
    <t>Планируемая цена закупки,  руб.</t>
  </si>
  <si>
    <t>АО "СОГАЗ"</t>
  </si>
  <si>
    <t>Страхование зданий,сооружений,оборудования</t>
  </si>
  <si>
    <t>дата заключения договора (мм.гггг)</t>
  </si>
  <si>
    <t>Срок действия договора
(мм.гггг)</t>
  </si>
  <si>
    <t>Дата начала поставки товаров, выполнения работ, услуг по договору (мм.гггг)</t>
  </si>
  <si>
    <t>Дата окончания поставки товаров, выполнения работ, услуг по договору (мм.гггг)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</si>
  <si>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</si>
  <si>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</si>
  <si>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</si>
  <si>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</si>
  <si>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</si>
  <si>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</si>
  <si>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</si>
  <si>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</si>
  <si>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</si>
  <si>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66.03.2</t>
  </si>
  <si>
    <t>Поставка стульев</t>
  </si>
  <si>
    <t>Поставка посуды</t>
  </si>
  <si>
    <t>Поставка песка</t>
  </si>
  <si>
    <t>Поставка моющих средств</t>
  </si>
  <si>
    <t>Поставка спецодежды</t>
  </si>
  <si>
    <t>Поставка канцелярских принадлежностей</t>
  </si>
  <si>
    <t>Поставка медикаментов</t>
  </si>
  <si>
    <t>Поставка спортинвентаря</t>
  </si>
  <si>
    <t>Поставка наградного материала</t>
  </si>
  <si>
    <t>Поставка лакокрасочной продукции</t>
  </si>
  <si>
    <t>Поставка труб пластиковых, арматуры</t>
  </si>
  <si>
    <t>Поставка метизов</t>
  </si>
  <si>
    <t>Поставка металлопроката,электродов</t>
  </si>
  <si>
    <t>Поставка пиломатериала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</si>
  <si>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</si>
  <si>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</si>
  <si>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</si>
  <si>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</si>
  <si>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</si>
  <si>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</si>
  <si>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</si>
  <si>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</si>
  <si>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</si>
  <si>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</si>
  <si>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</si>
  <si>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</si>
  <si>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</si>
  <si>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</si>
  <si>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</si>
  <si>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</si>
  <si>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</si>
  <si>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</si>
  <si>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</si>
  <si>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</si>
  <si>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</si>
  <si>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</si>
  <si>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</si>
  <si>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</si>
  <si>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</si>
  <si>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</si>
  <si>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</si>
  <si>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</si>
  <si>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</si>
  <si>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</si>
  <si>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</si>
  <si>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</si>
  <si>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</si>
  <si>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</si>
  <si>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</si>
  <si>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</si>
  <si>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</si>
  <si>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</si>
  <si>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</si>
  <si>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Поставка трубчатых электронагревателей</t>
  </si>
  <si>
    <t>Поставка замков(врезные, навесные)</t>
  </si>
  <si>
    <t>Услуга</t>
  </si>
  <si>
    <t>Поставка бланков путевок</t>
  </si>
  <si>
    <t xml:space="preserve">Оказание услуг по оформлению детских мероприятий </t>
  </si>
  <si>
    <t>пп.5.9.3.2, пункта 5.9. Положения о закупке товаров,работ,услуг</t>
  </si>
  <si>
    <t>049</t>
  </si>
  <si>
    <t>Оказание услуг по обучению инструктора по плаванию</t>
  </si>
  <si>
    <t>050</t>
  </si>
  <si>
    <t>Оказание услуг по обучению электрика</t>
  </si>
  <si>
    <t>МТР</t>
  </si>
  <si>
    <t>Выполнение работ по ремонту холодильного оборудования</t>
  </si>
  <si>
    <t>пп.5.9.2 а, пункта 5.9. Положения о закупке товаров,работ,услуг</t>
  </si>
  <si>
    <t>051</t>
  </si>
  <si>
    <t>052</t>
  </si>
  <si>
    <t>комплект</t>
  </si>
  <si>
    <t>м3</t>
  </si>
  <si>
    <t>Оказание услуг по организации питания в ДОЛ "Энергетик"</t>
  </si>
  <si>
    <t>Оказание транспортных услуг по перевозке детей</t>
  </si>
  <si>
    <t>Код по ОКВЭД2</t>
  </si>
  <si>
    <t>Код по ОКПД2</t>
  </si>
  <si>
    <t>Акционерное общество Социальная сфера-М</t>
  </si>
  <si>
    <t>АО "Социальная сфера-М"</t>
  </si>
  <si>
    <t>Наличие условий о субъектах малого и среднего предпринимательства в конкурсной/закупочной документации*</t>
  </si>
  <si>
    <t>*в закупочной процедуре могут участвовать любые участники</t>
  </si>
  <si>
    <t>Планируемая начальная (предельная) цена лота по извещению/уведомлению,  руб. (без учета НДС)</t>
  </si>
  <si>
    <t>Планируемая начальная (предельная) цена лота по извещению/уведомлению,  руб. (с учетом НДС)</t>
  </si>
  <si>
    <t>Основание для проведения закупки у ЕИ (Пункт Стандарта)</t>
  </si>
  <si>
    <t>ИНН</t>
  </si>
  <si>
    <t>КПП</t>
  </si>
  <si>
    <t>План закупки  на 2017 год.</t>
  </si>
  <si>
    <t>Оказание услуг по перевозке персонала АО "Социальная сфера-М"</t>
  </si>
  <si>
    <t>Приложение №2.2 к Положению о закупке товаров, работ, услуг для нужд АО "Социальная сфера-М"</t>
  </si>
  <si>
    <t>Приложение №2.3 к Положению о закупке товаров, работ, услуг для нужд АО "Социальная сфера-М"</t>
  </si>
  <si>
    <t>Поставка наматрасников</t>
  </si>
  <si>
    <t>Поставка полотенец махровых</t>
  </si>
  <si>
    <t>Поставка шкафов</t>
  </si>
  <si>
    <t>Поставка водонагревателей проточных</t>
  </si>
  <si>
    <t>Поставка бытовой техники</t>
  </si>
  <si>
    <t>Поставка музыкального оборудования</t>
  </si>
  <si>
    <t>Поставка урн металлических</t>
  </si>
  <si>
    <t>Поставка тачки 2-х колесной</t>
  </si>
  <si>
    <t>Поставка зеркал</t>
  </si>
  <si>
    <t>Поставка жалюзи</t>
  </si>
  <si>
    <t>Поставка ручного инструмента (кисти, валики)</t>
  </si>
  <si>
    <t>Поставка светильников,ламп</t>
  </si>
  <si>
    <t xml:space="preserve">Поставка электротехнической продукции </t>
  </si>
  <si>
    <t>Поставка провода, кабеля</t>
  </si>
  <si>
    <t>Поставка провода СИП</t>
  </si>
  <si>
    <t>Поставка фильтров для очистки воды</t>
  </si>
  <si>
    <t>Поставка инструмента</t>
  </si>
  <si>
    <t>Поставка сантехники</t>
  </si>
  <si>
    <t>Поставка отделочных материалов</t>
  </si>
  <si>
    <t>058</t>
  </si>
  <si>
    <t>053</t>
  </si>
  <si>
    <t>054</t>
  </si>
  <si>
    <t>055</t>
  </si>
  <si>
    <t>056</t>
  </si>
  <si>
    <t>057</t>
  </si>
  <si>
    <t>059</t>
  </si>
  <si>
    <t>060</t>
  </si>
  <si>
    <t>061</t>
  </si>
  <si>
    <t>062</t>
  </si>
  <si>
    <t>063</t>
  </si>
  <si>
    <t>МЗ</t>
  </si>
  <si>
    <t>ОЗЦ</t>
  </si>
  <si>
    <t>ОЗП</t>
  </si>
  <si>
    <t>ОК</t>
  </si>
  <si>
    <t xml:space="preserve">ООО "Компания "Тензор" г.Ярославль </t>
  </si>
  <si>
    <t>(пп.5.9.3.3, пункта 5.9. Положения о закупке товаров, работ, услуг)</t>
  </si>
  <si>
    <t>шт.</t>
  </si>
  <si>
    <t>м2</t>
  </si>
  <si>
    <t>1</t>
  </si>
  <si>
    <t>350</t>
  </si>
  <si>
    <t>180</t>
  </si>
  <si>
    <t>м</t>
  </si>
  <si>
    <t>540</t>
  </si>
  <si>
    <t>г.Саранск, ул.Васенко, д.40В</t>
  </si>
  <si>
    <t>ИТОГО</t>
  </si>
  <si>
    <t>ВСЕГО</t>
  </si>
  <si>
    <t>Поставка вешалок для одежды</t>
  </si>
  <si>
    <t>2017 год</t>
  </si>
  <si>
    <t>Акционерное общество "Социальная сфера-М"</t>
  </si>
  <si>
    <t>27.51.5</t>
  </si>
  <si>
    <t>43.91</t>
  </si>
  <si>
    <t>33.12</t>
  </si>
  <si>
    <t>62.02.9</t>
  </si>
  <si>
    <t>43.29</t>
  </si>
  <si>
    <t>56.29.1</t>
  </si>
  <si>
    <t>42.91</t>
  </si>
  <si>
    <t>81.29.1</t>
  </si>
  <si>
    <t>96.01</t>
  </si>
  <si>
    <t>93.29</t>
  </si>
  <si>
    <t>73.11</t>
  </si>
  <si>
    <t>49.39.31</t>
  </si>
  <si>
    <t>49.32</t>
  </si>
  <si>
    <t>85.42</t>
  </si>
  <si>
    <t>43.21</t>
  </si>
  <si>
    <t>71.20.9</t>
  </si>
  <si>
    <t>33.17</t>
  </si>
  <si>
    <t>38.11</t>
  </si>
  <si>
    <t>13.92</t>
  </si>
  <si>
    <t>31.01</t>
  </si>
  <si>
    <t>27.51</t>
  </si>
  <si>
    <t>27.51.2</t>
  </si>
  <si>
    <t>26.40</t>
  </si>
  <si>
    <t>46.73</t>
  </si>
  <si>
    <t>25.99</t>
  </si>
  <si>
    <t>28.30</t>
  </si>
  <si>
    <t>30.99</t>
  </si>
  <si>
    <t>25.72</t>
  </si>
  <si>
    <t>20.59</t>
  </si>
  <si>
    <t>23.1</t>
  </si>
  <si>
    <t>27.40</t>
  </si>
  <si>
    <t>08.12</t>
  </si>
  <si>
    <t>27.33</t>
  </si>
  <si>
    <t>20.41.3</t>
  </si>
  <si>
    <t>14.12</t>
  </si>
  <si>
    <t>22.29</t>
  </si>
  <si>
    <t>47.73</t>
  </si>
  <si>
    <t>23.41</t>
  </si>
  <si>
    <t>18.12</t>
  </si>
  <si>
    <t>47.78.3</t>
  </si>
  <si>
    <t>27.32.2</t>
  </si>
  <si>
    <t>27.32</t>
  </si>
  <si>
    <t>32.91</t>
  </si>
  <si>
    <t>20.30.1</t>
  </si>
  <si>
    <t>22.21</t>
  </si>
  <si>
    <t>25.94</t>
  </si>
  <si>
    <t>24.10</t>
  </si>
  <si>
    <t>16.10</t>
  </si>
  <si>
    <t>28.29</t>
  </si>
  <si>
    <t>25.73</t>
  </si>
  <si>
    <t>26.51</t>
  </si>
  <si>
    <t>20.30</t>
  </si>
  <si>
    <t>22.29.1</t>
  </si>
  <si>
    <t>27.51.28.130</t>
  </si>
  <si>
    <t>43.91.19.190</t>
  </si>
  <si>
    <t>33.12.18.000</t>
  </si>
  <si>
    <t>62.02.20.190</t>
  </si>
  <si>
    <t>43.29.11.140</t>
  </si>
  <si>
    <t>56.29.19.000</t>
  </si>
  <si>
    <t>42.91.20.150</t>
  </si>
  <si>
    <t>81.29.13.000</t>
  </si>
  <si>
    <t>96.01.19.000</t>
  </si>
  <si>
    <t>33.12.19.000</t>
  </si>
  <si>
    <t>93.29.29.000</t>
  </si>
  <si>
    <t>93.29.21.000</t>
  </si>
  <si>
    <t>73.11.11.000</t>
  </si>
  <si>
    <t>49.39.31.000</t>
  </si>
  <si>
    <t>49.32.12.000</t>
  </si>
  <si>
    <t>85.42.19.000</t>
  </si>
  <si>
    <t>43.21.10.140</t>
  </si>
  <si>
    <t>33.17.19.000</t>
  </si>
  <si>
    <t>38.11.29.000</t>
  </si>
  <si>
    <t>71.12.40.130</t>
  </si>
  <si>
    <t>13.92.12.119</t>
  </si>
  <si>
    <t>31.01.11.150</t>
  </si>
  <si>
    <t>31.01.11.130</t>
  </si>
  <si>
    <t>27.51.25.110</t>
  </si>
  <si>
    <t>26.40.31.190</t>
  </si>
  <si>
    <t>46.73.13.000</t>
  </si>
  <si>
    <t>25.99.29.190</t>
  </si>
  <si>
    <t>28.30.40.000</t>
  </si>
  <si>
    <t>30.99.10.000</t>
  </si>
  <si>
    <t>25.72.12.110</t>
  </si>
  <si>
    <t>20.59.59.000</t>
  </si>
  <si>
    <t>23.11.12.110</t>
  </si>
  <si>
    <t>13.92.15.120</t>
  </si>
  <si>
    <t>25.99.29.129</t>
  </si>
  <si>
    <t>27.40.39.190</t>
  </si>
  <si>
    <t>08.12.11.130</t>
  </si>
  <si>
    <t>27.33.13.110</t>
  </si>
  <si>
    <t>25.72.14.130</t>
  </si>
  <si>
    <t>27.51.24.150</t>
  </si>
  <si>
    <t>20.41.32.119</t>
  </si>
  <si>
    <t>14.12.11.110</t>
  </si>
  <si>
    <t>22.29.25.000</t>
  </si>
  <si>
    <t>47.73.10.000</t>
  </si>
  <si>
    <t>23.41.11.110</t>
  </si>
  <si>
    <t>18.12.11.000</t>
  </si>
  <si>
    <t>32.30</t>
  </si>
  <si>
    <t>32.30.15.239</t>
  </si>
  <si>
    <t>47.78.30.000</t>
  </si>
  <si>
    <t>27.32.11.000</t>
  </si>
  <si>
    <t>32.91.19.190</t>
  </si>
  <si>
    <t>20.30.22.110</t>
  </si>
  <si>
    <t>25.94.11.110</t>
  </si>
  <si>
    <t>24.10.61.110</t>
  </si>
  <si>
    <t>16.10.10.110</t>
  </si>
  <si>
    <t>28.29.12.112</t>
  </si>
  <si>
    <t>25.73.30.299</t>
  </si>
  <si>
    <t>26.51.70.190</t>
  </si>
  <si>
    <t>20.30.22.120</t>
  </si>
  <si>
    <t>22.29.10.110</t>
  </si>
  <si>
    <t>Оказание услуг по перезарядке огнетушителей</t>
  </si>
  <si>
    <t>Оказание услуг по определению соответствия системы внутреннего противопожарного водопровода установленным требованиям пожарной безопасности</t>
  </si>
  <si>
    <t>Оказание услуг по обслуживанию контрольно кассовых машин</t>
  </si>
  <si>
    <t>Оказание услуг по поверке и обслуживанию приборов и средств измерения</t>
  </si>
  <si>
    <t>Поставка бензотриммера</t>
  </si>
  <si>
    <t>Поставка хозяйственного инвентаря</t>
  </si>
  <si>
    <t xml:space="preserve">Поставка манометра </t>
  </si>
  <si>
    <t>Поставка кухонного оборудования</t>
  </si>
  <si>
    <t xml:space="preserve">Поставка Лицензии Антивируса Касперского </t>
  </si>
  <si>
    <t>Оказание услуг по обучению персонала по охране труда</t>
  </si>
  <si>
    <t xml:space="preserve">   27.51.11.110</t>
  </si>
  <si>
    <t>Поставка ручек для дверей и тумбочек</t>
  </si>
  <si>
    <t xml:space="preserve">22.21.29.110                     </t>
  </si>
  <si>
    <t>064</t>
  </si>
  <si>
    <t>065</t>
  </si>
  <si>
    <t>066</t>
  </si>
  <si>
    <t>ФГБУ СЭУ ФПС ИПЛ по Республике Мордовия</t>
  </si>
  <si>
    <t>100</t>
  </si>
  <si>
    <t>60</t>
  </si>
  <si>
    <t>1300</t>
  </si>
  <si>
    <t>30</t>
  </si>
  <si>
    <t>250</t>
  </si>
  <si>
    <t>10</t>
  </si>
  <si>
    <t>Поставка неисключительных прав использования СБИС++ ЭО, ЮЛ, ОСНО, продление сертификата ЭЦП</t>
  </si>
  <si>
    <t>Поставка неисключительных прав использования СБИС+электронные торги, продление сертификата ЭЦП</t>
  </si>
  <si>
    <t>Поставка неисключительных прав использования Лицензии СКЗИ-КриптоПро</t>
  </si>
  <si>
    <t>Выполнение работ по капитальному ремонту кровли душевого павильона в ДОЛ Энергетик</t>
  </si>
  <si>
    <t>200</t>
  </si>
  <si>
    <t xml:space="preserve">Поставка неисключительных прав использования СБИС++ ЭО, ЮЛ, ОСНО, продление сертификата ЭЦП </t>
  </si>
  <si>
    <t xml:space="preserve">Поставка неисключительных прав использования Лицензии СКЗИ-КриптоПро </t>
  </si>
  <si>
    <t>Поставка средств дезинфекции</t>
  </si>
  <si>
    <t>февраль 2017</t>
  </si>
  <si>
    <t>Локальный сметный расчет</t>
  </si>
  <si>
    <t>Маркетинговые исследования</t>
  </si>
  <si>
    <t>Оказание услуг дератизации и дезинсекции</t>
  </si>
  <si>
    <t>Оказание услуг по лабораторному исследованию и химическому анализу воды</t>
  </si>
  <si>
    <t>Оказание услуг по лабораторному исследованию и химическому анализу воды в водоеме</t>
  </si>
  <si>
    <t>Оказание услуг по лабораторному исследованию и химическому анализу почвы</t>
  </si>
  <si>
    <t>0</t>
  </si>
  <si>
    <t>пп.5.9.3.3, пункта 5.9. Положения о закупке товаров,работ,услуг</t>
  </si>
  <si>
    <t>42.11.20</t>
  </si>
  <si>
    <t>42.11.1</t>
  </si>
  <si>
    <t>Ремонт тротуаров</t>
  </si>
  <si>
    <t xml:space="preserve">Ремонт тротуаров </t>
  </si>
  <si>
    <t>Поставка кассового аппарата</t>
  </si>
  <si>
    <t>47.41</t>
  </si>
  <si>
    <t>47.41.4</t>
  </si>
  <si>
    <t xml:space="preserve">Поставка скамей со спинкой и подлокотниками  </t>
  </si>
  <si>
    <t>25.11.</t>
  </si>
  <si>
    <t>25.9.</t>
  </si>
  <si>
    <t>Увеличение стоимости закупки за счет уменьшения лота 032.</t>
  </si>
  <si>
    <t>Смена суммы закупки в связи с уточнением номенклатуры</t>
  </si>
  <si>
    <t>Федеральный закон от 03.07.2016г. №290-ФЗ. За счет экономии по лоту 028.</t>
  </si>
  <si>
    <t>Смена суммы в связи с внесением изменений в ремонтную программу</t>
  </si>
  <si>
    <t>За счет экономии по лоту 028.</t>
  </si>
  <si>
    <t>7</t>
  </si>
  <si>
    <t>План закупки  на 2017 год. (корректировка 1 кв.)</t>
  </si>
  <si>
    <t xml:space="preserve">Смена суммы в связи с внесением изменений в ремонтную программу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</si>
</sst>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#,##0.00000"/>
    <numFmt numFmtId="167" formatCode="_(&quot;р.&quot;* #,##0.00_);_(&quot;р.&quot;* \(#,##0.00\);_(&quot;р.&quot;* &quot;-&quot;??_);_(@_)"/>
    <numFmt numFmtId="168" formatCode="_-* #,##0_-;\-* #,##0_-;_-* &quot;-&quot;_-;_-@_-"/>
    <numFmt numFmtId="169" formatCode="_(* #,##0.00_);_(* \(#,##0.00\);_(* &quot;-&quot;??_);_(@_)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General_)"/>
    <numFmt numFmtId="174" formatCode="_-* #,##0\ _р_._-;\-* #,##0\ _р_._-;_-* &quot;-&quot;\ _р_._-;_-@_-"/>
    <numFmt numFmtId="175" formatCode="_-* #,##0.00\ _р_._-;\-* #,##0.00\ _р_._-;_-* &quot;-&quot;??\ _р_._-;_-@_-"/>
    <numFmt numFmtId="176" formatCode="_(* #,##0_);_(* \(#,##0\);_(* &quot;-&quot;_);_(@_)"/>
    <numFmt numFmtId="177" formatCode="_-* #,##0.00_р_._-;\-* #,##0.00_р_._-;_-* \-??_р_._-;_-@_-"/>
    <numFmt numFmtId="178" formatCode="0.0%"/>
    <numFmt numFmtId="179" formatCode="#,##0_ ;[Red]\-#,##0\ "/>
    <numFmt numFmtId="180" formatCode="[$-F800]dddd\,\ mmmm\ dd\,\ yyyy"/>
    <numFmt numFmtId="181" formatCode="[$-419]mmmm\ yyyy;@"/>
  </numFmts>
  <fonts count="10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312">
    <xf numFmtId="180" fontId="0" fillId="0" borderId="0"/>
    <xf numFmtId="180" fontId="4" fillId="0" borderId="0"/>
    <xf numFmtId="180" fontId="4" fillId="0" borderId="0"/>
    <xf numFmtId="180" fontId="2" fillId="0" borderId="0"/>
    <xf numFmtId="180" fontId="8" fillId="0" borderId="0"/>
    <xf numFmtId="180" fontId="9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7" fillId="0" borderId="0"/>
    <xf numFmtId="180" fontId="6" fillId="0" borderId="0"/>
    <xf numFmtId="180" fontId="10" fillId="0" borderId="0"/>
    <xf numFmtId="180" fontId="2" fillId="0" borderId="0"/>
    <xf numFmtId="180" fontId="3" fillId="0" borderId="0"/>
    <xf numFmtId="180" fontId="11" fillId="0" borderId="0"/>
    <xf numFmtId="180" fontId="6" fillId="0" borderId="0"/>
    <xf numFmtId="180" fontId="2" fillId="0" borderId="0"/>
    <xf numFmtId="180" fontId="1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4" fillId="0" borderId="0"/>
    <xf numFmtId="18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2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6" fillId="0" borderId="0"/>
    <xf numFmtId="180" fontId="6" fillId="0" borderId="0"/>
    <xf numFmtId="4" fontId="14" fillId="3" borderId="2" applyNumberFormat="0" applyProtection="0">
      <alignment horizontal="left" vertical="center" indent="1"/>
    </xf>
    <xf numFmtId="180" fontId="1" fillId="0" borderId="0"/>
    <xf numFmtId="180" fontId="1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67" fontId="33" fillId="0" borderId="0">
      <protection locked="0"/>
    </xf>
    <xf numFmtId="167" fontId="33" fillId="0" borderId="0">
      <protection locked="0"/>
    </xf>
    <xf numFmtId="167" fontId="33" fillId="0" borderId="0">
      <protection locked="0"/>
    </xf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4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18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2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6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0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34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68" fontId="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5" fillId="0" borderId="0" applyFont="0" applyFill="0" applyBorder="0" applyAlignment="0" applyProtection="0"/>
    <xf numFmtId="172" fontId="3" fillId="0" borderId="0" applyFont="0" applyFill="0" applyBorder="0" applyAlignment="0" applyProtection="0"/>
    <xf numFmtId="14" fontId="40" fillId="0" borderId="0" applyFont="0" applyBorder="0">
      <alignment vertical="top"/>
    </xf>
    <xf numFmtId="180" fontId="41" fillId="0" borderId="0" applyFon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0" fillId="0" borderId="0"/>
    <xf numFmtId="180" fontId="51" fillId="0" borderId="0"/>
    <xf numFmtId="180" fontId="4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18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18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18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180" fontId="62" fillId="68" borderId="0"/>
    <xf numFmtId="49" fontId="63" fillId="68" borderId="0"/>
    <xf numFmtId="49" fontId="64" fillId="68" borderId="25"/>
    <xf numFmtId="49" fontId="64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1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5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19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3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27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1" fillId="31" borderId="0" applyNumberFormat="0" applyBorder="0" applyAlignment="0" applyProtection="0"/>
    <xf numFmtId="173" fontId="2" fillId="0" borderId="27">
      <protection locked="0"/>
    </xf>
    <xf numFmtId="173" fontId="2" fillId="0" borderId="27">
      <protection locked="0"/>
    </xf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4" fillId="7" borderId="7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5" fillId="8" borderId="8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26" fillId="8" borderId="7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70" fillId="0" borderId="0" applyBorder="0">
      <alignment horizontal="center" vertical="center" wrapText="1"/>
    </xf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19" fillId="0" borderId="4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0" fillId="0" borderId="5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6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71" fillId="0" borderId="28" applyBorder="0">
      <alignment horizontal="center" vertical="center" wrapText="1"/>
    </xf>
    <xf numFmtId="173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16" fillId="0" borderId="12" applyNumberFormat="0" applyFill="0" applyAlignment="0" applyProtection="0"/>
    <xf numFmtId="3" fontId="72" fillId="0" borderId="1" applyBorder="0">
      <alignment vertical="center"/>
    </xf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28" fillId="9" borderId="10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23" fillId="6" borderId="0" applyNumberFormat="0" applyBorder="0" applyAlignment="0" applyProtection="0"/>
    <xf numFmtId="180" fontId="2" fillId="0" borderId="0"/>
    <xf numFmtId="180" fontId="2" fillId="0" borderId="0"/>
    <xf numFmtId="166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8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7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0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6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79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22" fillId="5" borderId="0" applyNumberFormat="0" applyBorder="0" applyAlignment="0" applyProtection="0"/>
    <xf numFmtId="165" fontId="81" fillId="57" borderId="3" applyNumberFormat="0" applyBorder="0" applyAlignment="0">
      <alignment vertical="center"/>
      <protection locked="0"/>
    </xf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27" fillId="0" borderId="9" applyNumberFormat="0" applyFill="0" applyAlignment="0" applyProtection="0"/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32" fillId="0" borderId="0"/>
    <xf numFmtId="18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49" fontId="77" fillId="0" borderId="0">
      <alignment horizontal="center"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69" fontId="15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177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2" fillId="2" borderId="0" applyNumberFormat="0" applyBorder="0" applyAlignment="0" applyProtection="0"/>
    <xf numFmtId="167" fontId="33" fillId="0" borderId="0">
      <protection locked="0"/>
    </xf>
    <xf numFmtId="180" fontId="17" fillId="0" borderId="1" applyBorder="0">
      <alignment horizontal="center" vertical="center" wrapText="1"/>
    </xf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2" fillId="0" borderId="0"/>
    <xf numFmtId="180" fontId="2" fillId="0" borderId="0"/>
    <xf numFmtId="180" fontId="34" fillId="0" borderId="0">
      <protection locked="0"/>
    </xf>
    <xf numFmtId="180" fontId="34" fillId="0" borderId="0">
      <protection locked="0"/>
    </xf>
    <xf numFmtId="180" fontId="33" fillId="0" borderId="13">
      <protection locked="0"/>
    </xf>
    <xf numFmtId="180" fontId="35" fillId="35" borderId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3" fillId="36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2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3" fillId="37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16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3" fillId="38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0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4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3" fillId="40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28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3" fillId="41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" fillId="3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3" fillId="43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17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3" fillId="44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1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3" fillId="39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5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3" fillId="42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29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3" fillId="45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1" fillId="33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1" fillId="14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6" fillId="46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1" fillId="18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6" fillId="43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1" fillId="22" borderId="0" applyNumberFormat="0" applyBorder="0" applyAlignment="0" applyProtection="0"/>
    <xf numFmtId="180" fontId="36" fillId="44" borderId="0" applyNumberFormat="0" applyBorder="0" applyAlignment="0" applyProtection="0"/>
    <xf numFmtId="180" fontId="36" fillId="44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1" fillId="26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1" fillId="30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1" fillId="34" borderId="0" applyNumberFormat="0" applyBorder="0" applyAlignment="0" applyProtection="0"/>
    <xf numFmtId="180" fontId="36" fillId="48" borderId="0" applyNumberFormat="0" applyBorder="0" applyAlignment="0" applyProtection="0"/>
    <xf numFmtId="180" fontId="36" fillId="48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35" fillId="0" borderId="2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51" fillId="0" borderId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13" fillId="56" borderId="21" applyNumberFormat="0" applyFon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4" fillId="57" borderId="23" applyNumberFormat="0" applyProtection="0">
      <alignment horizontal="left" vertical="top" indent="1"/>
    </xf>
    <xf numFmtId="180" fontId="3" fillId="62" borderId="23" applyNumberFormat="0" applyProtection="0">
      <alignment horizontal="left" vertical="center" indent="1"/>
    </xf>
    <xf numFmtId="180" fontId="3" fillId="62" borderId="23" applyNumberFormat="0" applyProtection="0">
      <alignment horizontal="left" vertical="top" indent="1"/>
    </xf>
    <xf numFmtId="180" fontId="3" fillId="58" borderId="23" applyNumberFormat="0" applyProtection="0">
      <alignment horizontal="left" vertical="center" indent="1"/>
    </xf>
    <xf numFmtId="180" fontId="3" fillId="58" borderId="23" applyNumberFormat="0" applyProtection="0">
      <alignment horizontal="left" vertical="top" indent="1"/>
    </xf>
    <xf numFmtId="180" fontId="3" fillId="64" borderId="23" applyNumberFormat="0" applyProtection="0">
      <alignment horizontal="left" vertical="center" indent="1"/>
    </xf>
    <xf numFmtId="180" fontId="3" fillId="64" borderId="23" applyNumberFormat="0" applyProtection="0">
      <alignment horizontal="left" vertical="top" indent="1"/>
    </xf>
    <xf numFmtId="180" fontId="3" fillId="65" borderId="23" applyNumberFormat="0" applyProtection="0">
      <alignment horizontal="left" vertical="center" indent="1"/>
    </xf>
    <xf numFmtId="180" fontId="3" fillId="65" borderId="23" applyNumberFormat="0" applyProtection="0">
      <alignment horizontal="left" vertical="top" indent="1"/>
    </xf>
    <xf numFmtId="180" fontId="13" fillId="0" borderId="0"/>
    <xf numFmtId="180" fontId="56" fillId="66" borderId="23" applyNumberFormat="0" applyProtection="0">
      <alignment horizontal="left" vertical="top" indent="1"/>
    </xf>
    <xf numFmtId="180" fontId="56" fillId="58" borderId="23" applyNumberFormat="0" applyProtection="0">
      <alignment horizontal="left" vertical="top" indent="1"/>
    </xf>
    <xf numFmtId="180" fontId="62" fillId="68" borderId="0"/>
    <xf numFmtId="180" fontId="62" fillId="4" borderId="25">
      <protection locked="0"/>
    </xf>
    <xf numFmtId="180" fontId="62" fillId="68" borderId="0"/>
    <xf numFmtId="180" fontId="64" fillId="69" borderId="0"/>
    <xf numFmtId="180" fontId="64" fillId="70" borderId="0"/>
    <xf numFmtId="180" fontId="64" fillId="71" borderId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1" fillId="11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6" fillId="49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1" fillId="15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6" fillId="50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1" fillId="19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6" fillId="51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1" fillId="23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6" fillId="4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1" fillId="27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6" fillId="3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1" fillId="31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36" fillId="52" borderId="0" applyNumberFormat="0" applyBorder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24" fillId="7" borderId="7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47" fillId="41" borderId="14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25" fillId="8" borderId="8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52" fillId="53" borderId="22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26" fillId="8" borderId="7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38" fillId="53" borderId="14" applyNumberFormat="0" applyAlignment="0" applyProtection="0"/>
    <xf numFmtId="180" fontId="68" fillId="0" borderId="0" applyNumberFormat="0" applyFill="0" applyBorder="0" applyAlignment="0" applyProtection="0">
      <alignment vertical="top"/>
      <protection locked="0"/>
    </xf>
    <xf numFmtId="180" fontId="69" fillId="0" borderId="0" applyNumberFormat="0" applyFill="0" applyBorder="0" applyAlignment="0" applyProtection="0">
      <alignment vertical="top"/>
      <protection locked="0"/>
    </xf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19" fillId="0" borderId="4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44" fillId="0" borderId="16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20" fillId="0" borderId="5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45" fillId="0" borderId="17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21" fillId="0" borderId="6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46" fillId="0" borderId="18" applyNumberFormat="0" applyFill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21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46" fillId="0" borderId="0" applyNumberFormat="0" applyFill="0" applyBorder="0" applyAlignment="0" applyProtection="0"/>
    <xf numFmtId="180" fontId="70" fillId="0" borderId="0" applyBorder="0">
      <alignment horizontal="center" vertical="center" wrapText="1"/>
    </xf>
    <xf numFmtId="180" fontId="71" fillId="0" borderId="28" applyBorder="0">
      <alignment horizontal="center" vertical="center" wrapText="1"/>
    </xf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16" fillId="0" borderId="12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66" fillId="0" borderId="26" applyNumberFormat="0" applyFill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28" fillId="9" borderId="10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39" fillId="54" borderId="15" applyNumberFormat="0" applyAlignment="0" applyProtection="0"/>
    <xf numFmtId="180" fontId="75" fillId="0" borderId="0">
      <alignment horizontal="center" vertical="top" wrapText="1"/>
    </xf>
    <xf numFmtId="180" fontId="76" fillId="0" borderId="0">
      <alignment horizontal="center" vertical="center" wrapText="1"/>
    </xf>
    <xf numFmtId="180" fontId="77" fillId="73" borderId="0" applyFill="0">
      <alignment wrapText="1"/>
    </xf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18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65" fillId="0" borderId="0" applyNumberFormat="0" applyFill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23" fillId="6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49" fillId="55" borderId="0" applyNumberFormat="0" applyBorder="0" applyAlignment="0" applyProtection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78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15" fillId="0" borderId="0"/>
    <xf numFmtId="180" fontId="15" fillId="0" borderId="0"/>
    <xf numFmtId="180" fontId="15" fillId="0" borderId="0"/>
    <xf numFmtId="180" fontId="15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6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64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6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6" fillId="0" borderId="0"/>
    <xf numFmtId="180" fontId="6" fillId="0" borderId="0"/>
    <xf numFmtId="180" fontId="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80" fillId="0" borderId="0"/>
    <xf numFmtId="180" fontId="2" fillId="0" borderId="0"/>
    <xf numFmtId="180" fontId="2" fillId="0" borderId="0"/>
    <xf numFmtId="180" fontId="2" fillId="0" borderId="0"/>
    <xf numFmtId="180" fontId="2" fillId="0" borderId="0"/>
    <xf numFmtId="180" fontId="13" fillId="0" borderId="0"/>
    <xf numFmtId="180" fontId="6" fillId="0" borderId="0"/>
    <xf numFmtId="180" fontId="6" fillId="0" borderId="0"/>
    <xf numFmtId="180" fontId="6" fillId="0" borderId="0"/>
    <xf numFmtId="180" fontId="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" fillId="0" borderId="0"/>
    <xf numFmtId="180" fontId="2" fillId="0" borderId="0"/>
    <xf numFmtId="180" fontId="2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3" fillId="0" borderId="0"/>
    <xf numFmtId="180" fontId="13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22" fillId="5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7" fillId="37" borderId="0" applyNumberFormat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30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42" fillId="0" borderId="0" applyNumberFormat="0" applyFill="0" applyBorder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56" borderId="2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13" fillId="10" borderId="11" applyNumberFormat="0" applyFont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27" fillId="0" borderId="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8" fillId="0" borderId="19" applyNumberFormat="0" applyFill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32" fillId="0" borderId="0"/>
    <xf numFmtId="180" fontId="32" fillId="0" borderId="0"/>
    <xf numFmtId="180" fontId="32" fillId="0" borderId="0"/>
    <xf numFmtId="180" fontId="4" fillId="0" borderId="0"/>
    <xf numFmtId="180" fontId="4" fillId="0" borderId="0"/>
    <xf numFmtId="180" fontId="4" fillId="0" borderId="0"/>
    <xf numFmtId="180" fontId="32" fillId="0" borderId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29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67" fillId="0" borderId="0" applyNumberFormat="0" applyFill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12" fillId="2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43" fillId="38" borderId="0" applyNumberFormat="0" applyBorder="0" applyAlignment="0" applyProtection="0"/>
    <xf numFmtId="180" fontId="17" fillId="0" borderId="1" applyBorder="0">
      <alignment horizontal="center" vertical="center" wrapText="1"/>
    </xf>
    <xf numFmtId="169" fontId="2" fillId="0" borderId="0" applyFont="0" applyFill="0" applyBorder="0" applyAlignment="0" applyProtection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3" fillId="0" borderId="0"/>
    <xf numFmtId="180" fontId="2" fillId="0" borderId="0"/>
    <xf numFmtId="180" fontId="3" fillId="0" borderId="0"/>
    <xf numFmtId="18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3" fillId="0" borderId="0"/>
    <xf numFmtId="180" fontId="3" fillId="0" borderId="0"/>
    <xf numFmtId="180" fontId="17" fillId="0" borderId="0"/>
    <xf numFmtId="180" fontId="17" fillId="0" borderId="0"/>
    <xf numFmtId="180" fontId="2" fillId="0" borderId="0"/>
    <xf numFmtId="180" fontId="17" fillId="0" borderId="0"/>
    <xf numFmtId="180" fontId="17" fillId="0" borderId="0"/>
    <xf numFmtId="180" fontId="3" fillId="0" borderId="0"/>
    <xf numFmtId="180" fontId="3" fillId="0" borderId="0"/>
    <xf numFmtId="180" fontId="17" fillId="0" borderId="0"/>
    <xf numFmtId="180" fontId="3" fillId="0" borderId="0"/>
    <xf numFmtId="180" fontId="3" fillId="0" borderId="0"/>
    <xf numFmtId="180" fontId="1" fillId="0" borderId="0"/>
    <xf numFmtId="180" fontId="1" fillId="0" borderId="0"/>
    <xf numFmtId="180" fontId="17" fillId="0" borderId="0"/>
    <xf numFmtId="180" fontId="3" fillId="0" borderId="0"/>
    <xf numFmtId="180" fontId="1" fillId="0" borderId="0"/>
    <xf numFmtId="180" fontId="9" fillId="0" borderId="0"/>
    <xf numFmtId="180" fontId="9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7" fillId="0" borderId="0"/>
    <xf numFmtId="180" fontId="1" fillId="0" borderId="0"/>
    <xf numFmtId="180" fontId="3" fillId="0" borderId="0"/>
    <xf numFmtId="180" fontId="84" fillId="0" borderId="0"/>
    <xf numFmtId="180" fontId="17" fillId="0" borderId="0"/>
    <xf numFmtId="180" fontId="17" fillId="0" borderId="0"/>
    <xf numFmtId="18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3" fillId="0" borderId="0"/>
    <xf numFmtId="180" fontId="3" fillId="0" borderId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6" fillId="0" borderId="0"/>
    <xf numFmtId="180" fontId="3" fillId="0" borderId="0"/>
  </cellStyleXfs>
  <cellXfs count="220">
    <xf numFmtId="180" fontId="0" fillId="0" borderId="0" xfId="0"/>
    <xf numFmtId="180" fontId="83" fillId="0" borderId="0" xfId="0" applyFont="1" applyAlignment="1">
      <alignment horizontal="justify" vertical="center"/>
    </xf>
    <xf numFmtId="1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0" xfId="0" applyFill="1"/>
    <xf numFmtId="1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87" fillId="75" borderId="1" xfId="0" applyFont="1" applyFill="1" applyBorder="1" applyAlignment="1">
      <alignment horizontal="left" vertical="top" wrapText="1"/>
    </xf>
    <xf numFmtId="180" fontId="87" fillId="75" borderId="1" xfId="8" applyFont="1" applyFill="1" applyBorder="1" applyAlignment="1">
      <alignment horizontal="left" vertical="top" wrapText="1"/>
    </xf>
    <xf numFmtId="180" fontId="89" fillId="75" borderId="1" xfId="8" applyFont="1" applyFill="1" applyBorder="1" applyAlignment="1">
      <alignment horizontal="left" vertical="top" wrapText="1"/>
    </xf>
    <xf numFmtId="49" fontId="87" fillId="75" borderId="1" xfId="0" applyNumberFormat="1" applyFont="1" applyFill="1" applyBorder="1" applyAlignment="1">
      <alignment horizontal="left" vertical="top"/>
    </xf>
    <xf numFmtId="49" fontId="89" fillId="75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vertical="center"/>
    </xf>
    <xf numFmtId="49" fontId="89" fillId="75" borderId="1" xfId="8" applyNumberFormat="1" applyFont="1" applyFill="1" applyBorder="1" applyAlignment="1">
      <alignment horizontal="center" vertical="center"/>
    </xf>
    <xf numFmtId="180" fontId="87" fillId="75" borderId="1" xfId="0" applyFont="1" applyFill="1" applyBorder="1" applyAlignment="1">
      <alignment horizontal="center" vertical="center"/>
    </xf>
    <xf numFmtId="180" fontId="88" fillId="75" borderId="1" xfId="0" applyNumberFormat="1" applyFont="1" applyFill="1" applyBorder="1" applyAlignment="1">
      <alignment horizontal="left" vertical="top"/>
    </xf>
    <xf numFmtId="180" fontId="88" fillId="75" borderId="1" xfId="0" applyNumberFormat="1" applyFont="1" applyFill="1" applyBorder="1" applyAlignment="1">
      <alignment horizontal="left" vertical="top" wrapText="1"/>
    </xf>
    <xf numFmtId="180" fontId="0" fillId="0" borderId="1" xfId="0" applyBorder="1" applyAlignment="1">
      <alignment horizontal="center" vertical="center"/>
    </xf>
    <xf numFmtId="180" fontId="0" fillId="0" borderId="1" xfId="0" applyBorder="1"/>
    <xf numFmtId="180" fontId="87" fillId="0" borderId="1" xfId="0" applyFont="1" applyFill="1" applyBorder="1" applyAlignment="1">
      <alignment horizontal="left" vertical="top" wrapText="1"/>
    </xf>
    <xf numFmtId="180" fontId="89" fillId="0" borderId="1" xfId="0" applyFont="1" applyBorder="1" applyAlignment="1">
      <alignment horizontal="center" vertical="center"/>
    </xf>
    <xf numFmtId="180" fontId="87" fillId="0" borderId="32" xfId="8" applyFont="1" applyFill="1" applyBorder="1" applyAlignment="1">
      <alignment horizontal="left" vertical="top" wrapText="1"/>
    </xf>
    <xf numFmtId="180" fontId="87" fillId="0" borderId="1" xfId="8" applyFont="1" applyFill="1" applyBorder="1" applyAlignment="1">
      <alignment horizontal="left" vertical="top" wrapText="1"/>
    </xf>
    <xf numFmtId="49" fontId="87" fillId="0" borderId="32" xfId="8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left" vertical="top"/>
    </xf>
    <xf numFmtId="4" fontId="87" fillId="0" borderId="1" xfId="0" applyNumberFormat="1" applyFont="1" applyFill="1" applyBorder="1" applyAlignment="1">
      <alignment horizontal="left" vertical="top" wrapText="1"/>
    </xf>
    <xf numFmtId="2" fontId="89" fillId="75" borderId="1" xfId="0" applyNumberFormat="1" applyFont="1" applyFill="1" applyBorder="1" applyAlignment="1">
      <alignment horizontal="left" vertical="top"/>
    </xf>
    <xf numFmtId="49" fontId="87" fillId="0" borderId="1" xfId="8" applyNumberFormat="1" applyFont="1" applyFill="1" applyBorder="1" applyAlignment="1">
      <alignment horizontal="center" vertical="center"/>
    </xf>
    <xf numFmtId="180" fontId="87" fillId="0" borderId="1" xfId="8" applyFont="1" applyFill="1" applyBorder="1" applyAlignment="1">
      <alignment horizontal="center" vertical="center"/>
    </xf>
    <xf numFmtId="180" fontId="89" fillId="0" borderId="1" xfId="0" applyFont="1" applyFill="1" applyBorder="1" applyAlignment="1">
      <alignment horizontal="center" vertical="center"/>
    </xf>
    <xf numFmtId="180" fontId="0" fillId="75" borderId="1" xfId="0" applyFill="1" applyBorder="1" applyAlignment="1">
      <alignment horizontal="center" vertical="center"/>
    </xf>
    <xf numFmtId="180" fontId="0" fillId="75" borderId="1" xfId="0" applyFill="1" applyBorder="1"/>
    <xf numFmtId="180" fontId="0" fillId="75" borderId="0" xfId="0" applyFill="1"/>
    <xf numFmtId="180" fontId="0" fillId="75" borderId="0" xfId="0" applyFill="1" applyAlignment="1">
      <alignment horizontal="center" vertical="center"/>
    </xf>
    <xf numFmtId="1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180" fontId="0" fillId="75" borderId="0" xfId="0" applyNumberFormat="1" applyFill="1"/>
    <xf numFmtId="0" fontId="87" fillId="75" borderId="1" xfId="0" applyNumberFormat="1" applyFont="1" applyFill="1" applyBorder="1" applyAlignment="1">
      <alignment horizontal="center" vertical="center" wrapText="1"/>
    </xf>
    <xf numFmtId="0" fontId="0" fillId="75" borderId="1" xfId="0" applyNumberFormat="1" applyFill="1" applyBorder="1" applyAlignment="1">
      <alignment horizontal="center" vertical="center"/>
    </xf>
    <xf numFmtId="0" fontId="87" fillId="75" borderId="1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1" xfId="0" applyNumberFormat="1" applyBorder="1"/>
    <xf numFmtId="0" fontId="87" fillId="75" borderId="1" xfId="0" applyNumberFormat="1" applyFont="1" applyFill="1" applyBorder="1" applyAlignment="1">
      <alignment horizontal="left" vertical="top"/>
    </xf>
    <xf numFmtId="0" fontId="87" fillId="75" borderId="1" xfId="8" applyNumberFormat="1" applyFont="1" applyFill="1" applyBorder="1" applyAlignment="1">
      <alignment horizontal="center" vertical="center"/>
    </xf>
    <xf numFmtId="0" fontId="0" fillId="75" borderId="0" xfId="0" applyNumberFormat="1" applyFill="1"/>
    <xf numFmtId="0" fontId="85" fillId="0" borderId="0" xfId="59048" applyNumberFormat="1" applyFont="1" applyFill="1" applyBorder="1" applyAlignment="1" applyProtection="1">
      <alignment horizontal="center" vertical="center" wrapText="1"/>
      <protection locked="0"/>
    </xf>
    <xf numFmtId="180" fontId="95" fillId="75" borderId="1" xfId="8" applyFont="1" applyFill="1" applyBorder="1" applyAlignment="1">
      <alignment horizontal="left" vertical="top" wrapText="1"/>
    </xf>
    <xf numFmtId="180" fontId="0" fillId="75" borderId="1" xfId="0" applyFont="1" applyFill="1" applyBorder="1"/>
    <xf numFmtId="180" fontId="92" fillId="0" borderId="0" xfId="0" applyFont="1"/>
    <xf numFmtId="180" fontId="92" fillId="0" borderId="0" xfId="0" applyFont="1" applyFill="1" applyAlignment="1">
      <alignment horizontal="center" vertical="center"/>
    </xf>
    <xf numFmtId="180" fontId="92" fillId="75" borderId="1" xfId="0" applyFont="1" applyFill="1" applyBorder="1"/>
    <xf numFmtId="180" fontId="92" fillId="75" borderId="0" xfId="0" applyFont="1" applyFill="1"/>
    <xf numFmtId="180" fontId="87" fillId="75" borderId="1" xfId="0" applyFont="1" applyFill="1" applyBorder="1" applyAlignment="1">
      <alignment horizontal="center" vertical="center" wrapText="1"/>
    </xf>
    <xf numFmtId="181" fontId="0" fillId="0" borderId="1" xfId="0" applyNumberFormat="1" applyBorder="1"/>
    <xf numFmtId="181" fontId="88" fillId="75" borderId="1" xfId="0" applyNumberFormat="1" applyFont="1" applyFill="1" applyBorder="1" applyAlignment="1">
      <alignment horizontal="left" vertical="top"/>
    </xf>
    <xf numFmtId="181" fontId="87" fillId="75" borderId="1" xfId="8" applyNumberFormat="1" applyFont="1" applyFill="1" applyBorder="1" applyAlignment="1">
      <alignment horizontal="left" vertical="top"/>
    </xf>
    <xf numFmtId="181" fontId="89" fillId="75" borderId="1" xfId="8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wrapText="1"/>
    </xf>
    <xf numFmtId="49" fontId="89" fillId="0" borderId="1" xfId="0" applyNumberFormat="1" applyFont="1" applyFill="1" applyBorder="1" applyAlignment="1">
      <alignment horizontal="center" vertical="center"/>
    </xf>
    <xf numFmtId="180" fontId="0" fillId="0" borderId="1" xfId="0" applyFill="1" applyBorder="1"/>
    <xf numFmtId="0" fontId="91" fillId="0" borderId="1" xfId="0" applyNumberFormat="1" applyFont="1" applyFill="1" applyBorder="1" applyAlignment="1">
      <alignment vertical="center"/>
    </xf>
    <xf numFmtId="0" fontId="89" fillId="0" borderId="1" xfId="0" applyNumberFormat="1" applyFont="1" applyBorder="1" applyAlignment="1">
      <alignment horizontal="center" vertical="center"/>
    </xf>
    <xf numFmtId="181" fontId="89" fillId="0" borderId="1" xfId="0" applyNumberFormat="1" applyFont="1" applyBorder="1" applyAlignment="1">
      <alignment horizontal="center" vertical="center"/>
    </xf>
    <xf numFmtId="180" fontId="89" fillId="0" borderId="1" xfId="0" applyFont="1" applyBorder="1"/>
    <xf numFmtId="180" fontId="89" fillId="0" borderId="1" xfId="0" applyFont="1" applyBorder="1" applyAlignment="1">
      <alignment horizontal="center" vertical="center" wrapText="1"/>
    </xf>
    <xf numFmtId="2" fontId="89" fillId="0" borderId="1" xfId="0" applyNumberFormat="1" applyFont="1" applyBorder="1" applyAlignment="1">
      <alignment horizontal="center" vertical="center"/>
    </xf>
    <xf numFmtId="0" fontId="89" fillId="0" borderId="1" xfId="0" applyNumberFormat="1" applyFont="1" applyBorder="1" applyAlignment="1">
      <alignment horizontal="center" vertical="center" wrapText="1"/>
    </xf>
    <xf numFmtId="0" fontId="89" fillId="0" borderId="1" xfId="0" applyNumberFormat="1" applyFont="1" applyFill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/>
    </xf>
    <xf numFmtId="49" fontId="89" fillId="0" borderId="1" xfId="0" applyNumberFormat="1" applyFont="1" applyBorder="1" applyAlignment="1">
      <alignment horizontal="center" vertical="center" wrapText="1"/>
    </xf>
    <xf numFmtId="0" fontId="87" fillId="0" borderId="1" xfId="0" applyNumberFormat="1" applyFont="1" applyFill="1" applyBorder="1" applyAlignment="1">
      <alignment horizontal="center" vertical="center" wrapText="1"/>
    </xf>
    <xf numFmtId="0" fontId="89" fillId="75" borderId="1" xfId="0" applyNumberFormat="1" applyFont="1" applyFill="1" applyBorder="1" applyAlignment="1">
      <alignment horizontal="center" vertical="center"/>
    </xf>
    <xf numFmtId="0" fontId="89" fillId="0" borderId="1" xfId="0" applyNumberFormat="1" applyFont="1" applyFill="1" applyBorder="1" applyAlignment="1">
      <alignment horizontal="center" vertical="center" wrapText="1"/>
    </xf>
    <xf numFmtId="0" fontId="89" fillId="75" borderId="1" xfId="8" applyNumberFormat="1" applyFont="1" applyFill="1" applyBorder="1" applyAlignment="1">
      <alignment horizontal="center" vertical="center"/>
    </xf>
    <xf numFmtId="0" fontId="89" fillId="75" borderId="1" xfId="8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/>
    </xf>
    <xf numFmtId="49" fontId="87" fillId="0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/>
    </xf>
    <xf numFmtId="49" fontId="87" fillId="75" borderId="1" xfId="8" applyNumberFormat="1" applyFont="1" applyFill="1" applyBorder="1" applyAlignment="1">
      <alignment horizontal="center" vertical="center"/>
    </xf>
    <xf numFmtId="180" fontId="0" fillId="0" borderId="1" xfId="0" applyBorder="1" applyAlignment="1">
      <alignment wrapText="1"/>
    </xf>
    <xf numFmtId="180" fontId="92" fillId="0" borderId="1" xfId="0" applyFont="1" applyBorder="1" applyAlignment="1">
      <alignment wrapText="1"/>
    </xf>
    <xf numFmtId="181" fontId="88" fillId="0" borderId="1" xfId="0" applyNumberFormat="1" applyFont="1" applyFill="1" applyBorder="1" applyAlignment="1">
      <alignment horizontal="left" vertical="top"/>
    </xf>
    <xf numFmtId="180" fontId="92" fillId="75" borderId="1" xfId="0" applyFont="1" applyFill="1" applyBorder="1" applyAlignment="1">
      <alignment horizontal="left" wrapText="1"/>
    </xf>
    <xf numFmtId="0" fontId="87" fillId="75" borderId="1" xfId="8" applyNumberFormat="1" applyFont="1" applyFill="1" applyBorder="1" applyAlignment="1">
      <alignment vertical="center" wrapText="1"/>
    </xf>
    <xf numFmtId="0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 wrapText="1"/>
    </xf>
    <xf numFmtId="0" fontId="89" fillId="0" borderId="1" xfId="8" applyNumberFormat="1" applyFont="1" applyFill="1" applyBorder="1" applyAlignment="1">
      <alignment horizontal="center" vertical="center" wrapText="1"/>
    </xf>
    <xf numFmtId="180" fontId="89" fillId="75" borderId="1" xfId="8" applyNumberFormat="1" applyFont="1" applyFill="1" applyBorder="1" applyAlignment="1">
      <alignment horizontal="center" vertical="center"/>
    </xf>
    <xf numFmtId="180" fontId="89" fillId="0" borderId="0" xfId="0" applyFont="1" applyAlignment="1">
      <alignment horizontal="center" vertical="center" wrapText="1"/>
    </xf>
    <xf numFmtId="180" fontId="87" fillId="0" borderId="1" xfId="0" applyFont="1" applyFill="1" applyBorder="1" applyAlignment="1">
      <alignment horizontal="center" vertical="center" wrapText="1"/>
    </xf>
    <xf numFmtId="1" fontId="91" fillId="0" borderId="1" xfId="0" applyNumberFormat="1" applyFont="1" applyFill="1" applyBorder="1" applyAlignment="1">
      <alignment vertical="center"/>
    </xf>
    <xf numFmtId="49" fontId="89" fillId="75" borderId="1" xfId="13" applyNumberFormat="1" applyFont="1" applyFill="1" applyBorder="1" applyAlignment="1">
      <alignment horizontal="center" vertical="center" wrapText="1" shrinkToFit="1"/>
    </xf>
    <xf numFmtId="180" fontId="89" fillId="75" borderId="1" xfId="0" applyFont="1" applyFill="1" applyBorder="1" applyAlignment="1">
      <alignment horizontal="center" vertical="center" wrapText="1"/>
    </xf>
    <xf numFmtId="180" fontId="89" fillId="0" borderId="1" xfId="0" applyFont="1" applyFill="1" applyBorder="1" applyAlignment="1">
      <alignment horizontal="center" vertical="center" wrapText="1"/>
    </xf>
    <xf numFmtId="180" fontId="89" fillId="75" borderId="0" xfId="0" applyFont="1" applyFill="1" applyAlignment="1">
      <alignment horizontal="center" vertical="center" wrapText="1"/>
    </xf>
    <xf numFmtId="1" fontId="87" fillId="75" borderId="1" xfId="0" applyNumberFormat="1" applyFont="1" applyFill="1" applyBorder="1" applyAlignment="1">
      <alignment horizontal="center" vertical="center" wrapText="1"/>
    </xf>
    <xf numFmtId="1" fontId="89" fillId="0" borderId="1" xfId="0" applyNumberFormat="1" applyFont="1" applyBorder="1" applyAlignment="1">
      <alignment horizontal="center" vertical="center" wrapText="1"/>
    </xf>
    <xf numFmtId="1" fontId="89" fillId="75" borderId="1" xfId="0" applyNumberFormat="1" applyFont="1" applyFill="1" applyBorder="1" applyAlignment="1">
      <alignment horizontal="center" vertical="center" wrapText="1"/>
    </xf>
    <xf numFmtId="0" fontId="88" fillId="75" borderId="1" xfId="0" applyNumberFormat="1" applyFont="1" applyFill="1" applyBorder="1" applyAlignment="1">
      <alignment horizontal="center" vertical="center"/>
    </xf>
    <xf numFmtId="180" fontId="96" fillId="0" borderId="1" xfId="0" applyFont="1" applyFill="1" applyBorder="1" applyAlignment="1">
      <alignment vertical="center"/>
    </xf>
    <xf numFmtId="180" fontId="88" fillId="75" borderId="1" xfId="0" applyFont="1" applyFill="1" applyBorder="1" applyAlignment="1">
      <alignment horizontal="center" vertical="center"/>
    </xf>
    <xf numFmtId="180" fontId="88" fillId="75" borderId="1" xfId="0" applyFont="1" applyFill="1" applyBorder="1" applyAlignment="1">
      <alignment horizontal="center" vertical="center" wrapText="1"/>
    </xf>
    <xf numFmtId="180" fontId="87" fillId="75" borderId="1" xfId="8" applyFont="1" applyFill="1" applyBorder="1" applyAlignment="1">
      <alignment horizontal="center" vertical="center" wrapText="1"/>
    </xf>
    <xf numFmtId="1" fontId="87" fillId="0" borderId="1" xfId="0" applyNumberFormat="1" applyFont="1" applyFill="1" applyBorder="1" applyAlignment="1">
      <alignment horizontal="center" vertical="center" wrapText="1"/>
    </xf>
    <xf numFmtId="0" fontId="87" fillId="75" borderId="1" xfId="0" applyNumberFormat="1" applyFont="1" applyFill="1" applyBorder="1" applyAlignment="1">
      <alignment horizontal="center" vertical="center"/>
    </xf>
    <xf numFmtId="49" fontId="87" fillId="75" borderId="1" xfId="0" applyNumberFormat="1" applyFont="1" applyFill="1" applyBorder="1" applyAlignment="1">
      <alignment horizontal="center" vertical="center" wrapText="1"/>
    </xf>
    <xf numFmtId="49" fontId="88" fillId="75" borderId="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/>
    </xf>
    <xf numFmtId="49" fontId="0" fillId="75" borderId="1" xfId="0" applyNumberFormat="1" applyFill="1" applyBorder="1" applyAlignment="1">
      <alignment horizontal="center" vertical="center"/>
    </xf>
    <xf numFmtId="0" fontId="89" fillId="0" borderId="1" xfId="8" applyNumberFormat="1" applyFont="1" applyFill="1" applyBorder="1" applyAlignment="1">
      <alignment horizontal="center" vertical="center"/>
    </xf>
    <xf numFmtId="181" fontId="88" fillId="0" borderId="1" xfId="0" applyNumberFormat="1" applyFont="1" applyFill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1" fontId="88" fillId="75" borderId="1" xfId="0" applyNumberFormat="1" applyFont="1" applyFill="1" applyBorder="1" applyAlignment="1">
      <alignment horizontal="center" vertical="center" wrapText="1"/>
    </xf>
    <xf numFmtId="181" fontId="88" fillId="75" borderId="1" xfId="0" applyNumberFormat="1" applyFont="1" applyFill="1" applyBorder="1" applyAlignment="1">
      <alignment horizontal="center" vertical="center"/>
    </xf>
    <xf numFmtId="0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1" xfId="59048" applyNumberFormat="1" applyFont="1" applyFill="1" applyBorder="1" applyAlignment="1" applyProtection="1">
      <alignment vertical="center" wrapText="1"/>
      <protection locked="0"/>
    </xf>
    <xf numFmtId="49" fontId="98" fillId="0" borderId="1" xfId="59048" applyNumberFormat="1" applyFont="1" applyFill="1" applyBorder="1" applyAlignment="1" applyProtection="1">
      <alignment vertical="center" wrapText="1"/>
      <protection locked="0"/>
    </xf>
    <xf numFmtId="1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/>
    <xf numFmtId="180" fontId="97" fillId="75" borderId="0" xfId="0" applyFont="1" applyFill="1"/>
    <xf numFmtId="0" fontId="97" fillId="0" borderId="0" xfId="0" applyNumberFormat="1" applyFont="1"/>
    <xf numFmtId="180" fontId="97" fillId="0" borderId="0" xfId="0" applyFont="1" applyAlignment="1">
      <alignment horizontal="center" vertical="center"/>
    </xf>
    <xf numFmtId="180" fontId="97" fillId="0" borderId="0" xfId="0" applyFont="1" applyFill="1" applyAlignment="1">
      <alignment horizontal="center" vertical="center"/>
    </xf>
    <xf numFmtId="0" fontId="97" fillId="0" borderId="0" xfId="0" applyNumberFormat="1" applyFont="1" applyFill="1" applyAlignment="1">
      <alignment horizontal="center" vertical="center"/>
    </xf>
    <xf numFmtId="180" fontId="97" fillId="75" borderId="0" xfId="0" applyFont="1" applyFill="1" applyAlignment="1">
      <alignment horizontal="center" vertical="center"/>
    </xf>
    <xf numFmtId="180" fontId="88" fillId="0" borderId="1" xfId="0" applyFont="1" applyFill="1" applyBorder="1" applyAlignment="1">
      <alignment horizontal="center" vertical="center" wrapText="1"/>
    </xf>
    <xf numFmtId="180" fontId="87" fillId="0" borderId="1" xfId="60310" applyFont="1" applyFill="1" applyBorder="1" applyAlignment="1">
      <alignment horizontal="center" vertical="center" wrapText="1"/>
    </xf>
    <xf numFmtId="180" fontId="87" fillId="0" borderId="1" xfId="8" applyFont="1" applyFill="1" applyBorder="1" applyAlignment="1">
      <alignment horizontal="center" vertical="center" wrapText="1"/>
    </xf>
    <xf numFmtId="0" fontId="87" fillId="0" borderId="1" xfId="8" applyNumberFormat="1" applyFont="1" applyFill="1" applyBorder="1" applyAlignment="1">
      <alignment horizontal="center" vertical="center" wrapText="1"/>
    </xf>
    <xf numFmtId="180" fontId="87" fillId="0" borderId="1" xfId="60311" applyFont="1" applyFill="1" applyBorder="1" applyAlignment="1">
      <alignment horizontal="center" vertical="center" wrapText="1"/>
    </xf>
    <xf numFmtId="4" fontId="96" fillId="75" borderId="1" xfId="0" applyNumberFormat="1" applyFont="1" applyFill="1" applyBorder="1" applyAlignment="1">
      <alignment horizontal="center" vertical="center"/>
    </xf>
    <xf numFmtId="4" fontId="89" fillId="75" borderId="1" xfId="0" applyNumberFormat="1" applyFont="1" applyFill="1" applyBorder="1" applyAlignment="1">
      <alignment horizontal="center" vertical="center"/>
    </xf>
    <xf numFmtId="4" fontId="97" fillId="75" borderId="0" xfId="0" applyNumberFormat="1" applyFont="1" applyFill="1"/>
    <xf numFmtId="4" fontId="97" fillId="75" borderId="0" xfId="0" applyNumberFormat="1" applyFont="1" applyFill="1" applyAlignment="1">
      <alignment horizontal="center" vertical="center"/>
    </xf>
    <xf numFmtId="4" fontId="85" fillId="75" borderId="0" xfId="59048" applyNumberFormat="1" applyFont="1" applyFill="1" applyBorder="1" applyAlignment="1" applyProtection="1">
      <alignment horizontal="center" vertical="center" wrapText="1"/>
      <protection locked="0"/>
    </xf>
    <xf numFmtId="4" fontId="0" fillId="75" borderId="0" xfId="0" applyNumberFormat="1" applyFill="1"/>
    <xf numFmtId="0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" fontId="89" fillId="0" borderId="1" xfId="0" applyNumberFormat="1" applyFont="1" applyFill="1" applyBorder="1" applyAlignment="1">
      <alignment horizontal="center" vertical="center"/>
    </xf>
    <xf numFmtId="180" fontId="89" fillId="75" borderId="1" xfId="0" applyFont="1" applyFill="1" applyBorder="1" applyAlignment="1">
      <alignment horizontal="center" wrapText="1"/>
    </xf>
    <xf numFmtId="49" fontId="89" fillId="75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49" fontId="90" fillId="0" borderId="37" xfId="8" applyNumberFormat="1" applyFont="1" applyFill="1" applyBorder="1" applyAlignment="1"/>
    <xf numFmtId="180" fontId="91" fillId="0" borderId="41" xfId="0" applyFont="1" applyFill="1" applyBorder="1" applyAlignment="1"/>
    <xf numFmtId="0" fontId="91" fillId="0" borderId="41" xfId="0" applyNumberFormat="1" applyFont="1" applyFill="1" applyBorder="1" applyAlignment="1"/>
    <xf numFmtId="180" fontId="90" fillId="0" borderId="1" xfId="0" applyFont="1" applyFill="1" applyBorder="1" applyAlignment="1">
      <alignment vertical="center"/>
    </xf>
    <xf numFmtId="180" fontId="91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top"/>
    </xf>
    <xf numFmtId="0" fontId="0" fillId="0" borderId="1" xfId="0" applyNumberFormat="1" applyFill="1" applyBorder="1"/>
    <xf numFmtId="4" fontId="96" fillId="75" borderId="1" xfId="0" applyNumberFormat="1" applyFont="1" applyFill="1" applyBorder="1"/>
    <xf numFmtId="181" fontId="87" fillId="75" borderId="1" xfId="0" applyNumberFormat="1" applyFont="1" applyFill="1" applyBorder="1" applyAlignment="1">
      <alignment horizontal="center" vertical="center"/>
    </xf>
    <xf numFmtId="181" fontId="87" fillId="0" borderId="1" xfId="0" applyNumberFormat="1" applyFont="1" applyFill="1" applyBorder="1" applyAlignment="1">
      <alignment horizontal="center" vertical="center"/>
    </xf>
    <xf numFmtId="181" fontId="89" fillId="75" borderId="1" xfId="0" applyNumberFormat="1" applyFont="1" applyFill="1" applyBorder="1" applyAlignment="1">
      <alignment horizontal="center" vertical="center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9" fillId="75" borderId="1" xfId="8" applyNumberFormat="1" applyFont="1" applyFill="1" applyBorder="1" applyAlignment="1">
      <alignment horizontal="center" vertical="center" wrapText="1"/>
    </xf>
    <xf numFmtId="0" fontId="89" fillId="76" borderId="1" xfId="0" applyNumberFormat="1" applyFont="1" applyFill="1" applyBorder="1" applyAlignment="1">
      <alignment horizontal="center" vertical="center" wrapText="1"/>
    </xf>
    <xf numFmtId="0" fontId="89" fillId="76" borderId="1" xfId="8" applyNumberFormat="1" applyFont="1" applyFill="1" applyBorder="1" applyAlignment="1">
      <alignment horizontal="center" vertical="center" wrapText="1"/>
    </xf>
    <xf numFmtId="0" fontId="89" fillId="76" borderId="1" xfId="8" applyNumberFormat="1" applyFont="1" applyFill="1" applyBorder="1" applyAlignment="1">
      <alignment horizontal="center" vertical="center"/>
    </xf>
    <xf numFmtId="180" fontId="99" fillId="0" borderId="0" xfId="0" applyFont="1" applyAlignment="1">
      <alignment horizontal="center" vertical="center" wrapText="1"/>
    </xf>
    <xf numFmtId="180" fontId="89" fillId="75" borderId="1" xfId="0" applyFont="1" applyFill="1" applyBorder="1" applyAlignment="1">
      <alignment wrapText="1"/>
    </xf>
    <xf numFmtId="0" fontId="87" fillId="76" borderId="1" xfId="0" applyNumberFormat="1" applyFont="1" applyFill="1" applyBorder="1" applyAlignment="1">
      <alignment horizontal="center" vertical="center" wrapText="1"/>
    </xf>
    <xf numFmtId="0" fontId="89" fillId="76" borderId="1" xfId="0" applyNumberFormat="1" applyFont="1" applyFill="1" applyBorder="1" applyAlignment="1">
      <alignment horizontal="center" vertical="center"/>
    </xf>
    <xf numFmtId="4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75" borderId="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2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40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7" fillId="0" borderId="0" xfId="0" applyFont="1" applyAlignment="1">
      <alignment horizontal="center" vertical="center"/>
    </xf>
    <xf numFmtId="180" fontId="86" fillId="0" borderId="0" xfId="0" applyFont="1" applyAlignment="1">
      <alignment horizontal="left"/>
    </xf>
    <xf numFmtId="180" fontId="92" fillId="0" borderId="0" xfId="0" applyFont="1" applyAlignment="1">
      <alignment horizontal="left"/>
    </xf>
    <xf numFmtId="49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1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3" xfId="59048" applyNumberFormat="1" applyFont="1" applyFill="1" applyBorder="1" applyAlignment="1" applyProtection="1">
      <alignment horizontal="center" vertical="center" wrapText="1"/>
      <protection locked="0"/>
    </xf>
    <xf numFmtId="4" fontId="98" fillId="75" borderId="32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0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80" fontId="98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4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5" xfId="59048" applyNumberFormat="1" applyFont="1" applyFill="1" applyBorder="1" applyAlignment="1" applyProtection="1">
      <alignment horizontal="center" vertical="center" wrapText="1"/>
      <protection locked="0"/>
    </xf>
    <xf numFmtId="49" fontId="98" fillId="0" borderId="36" xfId="59048" applyNumberFormat="1" applyFont="1" applyFill="1" applyBorder="1" applyAlignment="1" applyProtection="1">
      <alignment horizontal="center" vertical="center" wrapText="1"/>
      <protection locked="0"/>
    </xf>
    <xf numFmtId="179" fontId="98" fillId="0" borderId="31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3" xfId="0" applyNumberFormat="1" applyFont="1" applyFill="1" applyBorder="1" applyAlignment="1" applyProtection="1">
      <alignment horizontal="center" vertical="center" wrapText="1"/>
      <protection locked="0"/>
    </xf>
    <xf numFmtId="179" fontId="98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95" fillId="75" borderId="34" xfId="0" applyNumberFormat="1" applyFont="1" applyFill="1" applyBorder="1" applyAlignment="1">
      <alignment horizontal="left" vertical="center" wrapText="1"/>
    </xf>
    <xf numFmtId="0" fontId="95" fillId="75" borderId="35" xfId="0" applyNumberFormat="1" applyFont="1" applyFill="1" applyBorder="1" applyAlignment="1">
      <alignment horizontal="left" vertical="center" wrapText="1"/>
    </xf>
    <xf numFmtId="0" fontId="95" fillId="75" borderId="36" xfId="0" applyNumberFormat="1" applyFont="1" applyFill="1" applyBorder="1" applyAlignment="1">
      <alignment horizontal="left" vertical="center" wrapText="1"/>
    </xf>
    <xf numFmtId="0" fontId="95" fillId="0" borderId="34" xfId="0" applyNumberFormat="1" applyFont="1" applyFill="1" applyBorder="1" applyAlignment="1">
      <alignment horizontal="left" vertical="center" wrapText="1"/>
    </xf>
    <xf numFmtId="0" fontId="95" fillId="0" borderId="35" xfId="0" applyNumberFormat="1" applyFont="1" applyFill="1" applyBorder="1" applyAlignment="1">
      <alignment horizontal="left" vertical="center" wrapText="1"/>
    </xf>
    <xf numFmtId="0" fontId="95" fillId="0" borderId="36" xfId="0" applyNumberFormat="1" applyFont="1" applyFill="1" applyBorder="1" applyAlignment="1">
      <alignment horizontal="left" vertical="center" wrapText="1"/>
    </xf>
    <xf numFmtId="49" fontId="93" fillId="76" borderId="1" xfId="8" applyNumberFormat="1" applyFont="1" applyFill="1" applyBorder="1" applyAlignment="1">
      <alignment horizontal="center" vertical="center"/>
    </xf>
    <xf numFmtId="180" fontId="94" fillId="76" borderId="1" xfId="0" applyFont="1" applyFill="1" applyBorder="1" applyAlignment="1">
      <alignment horizontal="center" vertical="center"/>
    </xf>
    <xf numFmtId="49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1" xfId="59048" applyNumberFormat="1" applyFont="1" applyFill="1" applyBorder="1" applyAlignment="1" applyProtection="1">
      <alignment horizontal="center" vertical="center" wrapText="1"/>
      <protection locked="0"/>
    </xf>
    <xf numFmtId="180" fontId="85" fillId="0" borderId="32" xfId="59048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Border="1" applyAlignment="1">
      <alignment horizontal="center" vertical="center" wrapText="1"/>
    </xf>
    <xf numFmtId="180" fontId="0" fillId="0" borderId="36" xfId="0" applyBorder="1" applyAlignment="1">
      <alignment horizontal="center" vertical="center" wrapText="1"/>
    </xf>
    <xf numFmtId="180" fontId="85" fillId="0" borderId="1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8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8" applyNumberFormat="1" applyFont="1" applyFill="1" applyBorder="1" applyAlignment="1" applyProtection="1">
      <alignment horizontal="center" vertical="center" wrapText="1"/>
      <protection locked="0"/>
    </xf>
    <xf numFmtId="180" fontId="0" fillId="0" borderId="35" xfId="0" applyFill="1" applyBorder="1" applyAlignment="1">
      <alignment horizontal="center" vertical="center" wrapText="1"/>
    </xf>
    <xf numFmtId="180" fontId="0" fillId="0" borderId="36" xfId="0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_Копия АРМ_БП_РСК_V10 0_20100213" xfId="59050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4"/>
    <cellStyle name="‡ђѓћ‹ћ‚ћљ2" xfId="87"/>
    <cellStyle name="‡ђѓћ‹ћ‚ћљ2 2" xfId="30595"/>
    <cellStyle name="’ћѓћ‚›‰" xfId="88"/>
    <cellStyle name="’ћѓћ‚›‰ 2" xfId="30596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3" xfId="3546"/>
    <cellStyle name="60% - Акцент1 2 3 2" xfId="34054"/>
    <cellStyle name="60% - Акцент1 2 4" xfId="3547"/>
    <cellStyle name="60% - Акцент1 2 4 2" xfId="34055"/>
    <cellStyle name="60% - Акцент1 2 5" xfId="3548"/>
    <cellStyle name="60% - Акцент1 2 5 2" xfId="34056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3" xfId="3596"/>
    <cellStyle name="60% - Акцент2 2 3 2" xfId="34103"/>
    <cellStyle name="60% - Акцент2 2 4" xfId="3597"/>
    <cellStyle name="60% - Акцент2 2 4 2" xfId="34104"/>
    <cellStyle name="60% - Акцент2 2 5" xfId="3598"/>
    <cellStyle name="60% - Акцент2 2 5 2" xfId="34105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3" xfId="3646"/>
    <cellStyle name="60% - Акцент3 2 3 2" xfId="34152"/>
    <cellStyle name="60% - Акцент3 2 4" xfId="3647"/>
    <cellStyle name="60% - Акцент3 2 4 2" xfId="34153"/>
    <cellStyle name="60% - Акцент3 2 5" xfId="3648"/>
    <cellStyle name="60% - Акцент3 2 5 2" xfId="34154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3" xfId="3718"/>
    <cellStyle name="60% - Акцент4 2 3 2" xfId="34223"/>
    <cellStyle name="60% - Акцент4 2 4" xfId="3719"/>
    <cellStyle name="60% - Акцент4 2 4 2" xfId="34224"/>
    <cellStyle name="60% - Акцент4 2 5" xfId="3720"/>
    <cellStyle name="60% - Акцент4 2 5 2" xfId="34225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3" xfId="3790"/>
    <cellStyle name="60% - Акцент5 2 3 2" xfId="34294"/>
    <cellStyle name="60% - Акцент5 2 4" xfId="3791"/>
    <cellStyle name="60% - Акцент5 2 4 2" xfId="34295"/>
    <cellStyle name="60% - Акцент5 2 5" xfId="3792"/>
    <cellStyle name="60% - Акцент5 2 5 2" xfId="34296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3" xfId="3840"/>
    <cellStyle name="60% - Акцент6 2 3 2" xfId="34343"/>
    <cellStyle name="60% - Акцент6 2 4" xfId="3841"/>
    <cellStyle name="60% - Акцент6 2 4 2" xfId="34344"/>
    <cellStyle name="60% - Акцент6 2 5" xfId="3842"/>
    <cellStyle name="60% - Акцент6 2 5 2" xfId="34345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rma11l" xfId="4526"/>
    <cellStyle name="Norma11l 2" xfId="34614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_ASUS" xfId="11429"/>
    <cellStyle name="Normal1" xfId="11430"/>
    <cellStyle name="Normal1 2" xfId="41517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3" xfId="11437"/>
    <cellStyle name="Note 3 2" xfId="41523"/>
    <cellStyle name="Note 4" xfId="11438"/>
    <cellStyle name="Note 4 2" xfId="41524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2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1"/>
    <cellStyle name="SAPBEXheaderText" xfId="11477"/>
    <cellStyle name="SAPBEXheaderText 2" xfId="59052"/>
    <cellStyle name="SAPBEXHLevel0" xfId="11478"/>
    <cellStyle name="SAPBEXHLevel0 2" xfId="41543"/>
    <cellStyle name="SAPBEXHLevel0X" xfId="11479"/>
    <cellStyle name="SAPBEXHLevel0X 2" xfId="41544"/>
    <cellStyle name="SAPBEXHLevel1" xfId="11480"/>
    <cellStyle name="SAPBEXHLevel1 2" xfId="41545"/>
    <cellStyle name="SAPBEXHLevel1X" xfId="11481"/>
    <cellStyle name="SAPBEXHLevel1X 2" xfId="41546"/>
    <cellStyle name="SAPBEXHLevel2" xfId="11482"/>
    <cellStyle name="SAPBEXHLevel2 2" xfId="41547"/>
    <cellStyle name="SAPBEXHLevel2X" xfId="11483"/>
    <cellStyle name="SAPBEXHLevel2X 2" xfId="41548"/>
    <cellStyle name="SAPBEXHLevel3" xfId="11484"/>
    <cellStyle name="SAPBEXHLevel3 2" xfId="41549"/>
    <cellStyle name="SAPBEXHLevel3X" xfId="11485"/>
    <cellStyle name="SAPBEXHLevel3X 2" xfId="41550"/>
    <cellStyle name="SAPBEXinputData" xfId="11486"/>
    <cellStyle name="SAPBEXinputData 2" xfId="41551"/>
    <cellStyle name="SAPBEXresData" xfId="11487"/>
    <cellStyle name="SAPBEXresDataEmph" xfId="11488"/>
    <cellStyle name="SAPBEXresItem" xfId="11489"/>
    <cellStyle name="SAPBEXresItemX" xfId="11490"/>
    <cellStyle name="SAPBEXresItemX 2" xfId="41552"/>
    <cellStyle name="SAPBEXstdData" xfId="11491"/>
    <cellStyle name="SAPBEXstdDataEmph" xfId="11492"/>
    <cellStyle name="SAPBEXstdItem" xfId="38"/>
    <cellStyle name="SAPBEXstdItemX" xfId="11493"/>
    <cellStyle name="SAPBEXstdItemX 2" xfId="41553"/>
    <cellStyle name="SAPBEXtitle" xfId="11494"/>
    <cellStyle name="SAPBEXundefined" xfId="11495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3" xfId="11557"/>
    <cellStyle name="Акцент1 2 3 2" xfId="41612"/>
    <cellStyle name="Акцент1 2 4" xfId="11558"/>
    <cellStyle name="Акцент1 2 4 2" xfId="41613"/>
    <cellStyle name="Акцент1 2 5" xfId="11559"/>
    <cellStyle name="Акцент1 2 5 2" xfId="41614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3" xfId="11607"/>
    <cellStyle name="Акцент2 2 3 2" xfId="41661"/>
    <cellStyle name="Акцент2 2 4" xfId="11608"/>
    <cellStyle name="Акцент2 2 4 2" xfId="41662"/>
    <cellStyle name="Акцент2 2 5" xfId="11609"/>
    <cellStyle name="Акцент2 2 5 2" xfId="41663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3" xfId="11657"/>
    <cellStyle name="Акцент3 2 3 2" xfId="41710"/>
    <cellStyle name="Акцент3 2 4" xfId="11658"/>
    <cellStyle name="Акцент3 2 4 2" xfId="41711"/>
    <cellStyle name="Акцент3 2 5" xfId="11659"/>
    <cellStyle name="Акцент3 2 5 2" xfId="41712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3" xfId="11707"/>
    <cellStyle name="Акцент4 2 3 2" xfId="41759"/>
    <cellStyle name="Акцент4 2 4" xfId="11708"/>
    <cellStyle name="Акцент4 2 4 2" xfId="41760"/>
    <cellStyle name="Акцент4 2 5" xfId="11709"/>
    <cellStyle name="Акцент4 2 5 2" xfId="41761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3" xfId="11757"/>
    <cellStyle name="Акцент5 2 3 2" xfId="41808"/>
    <cellStyle name="Акцент5 2 4" xfId="11758"/>
    <cellStyle name="Акцент5 2 4 2" xfId="41809"/>
    <cellStyle name="Акцент5 2 5" xfId="11759"/>
    <cellStyle name="Акцент5 2 5 2" xfId="41810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3" xfId="11807"/>
    <cellStyle name="Акцент6 2 3 2" xfId="41857"/>
    <cellStyle name="Акцент6 2 4" xfId="11808"/>
    <cellStyle name="Акцент6 2 4 2" xfId="41858"/>
    <cellStyle name="Акцент6 2 5" xfId="11809"/>
    <cellStyle name="Акцент6 2 5 2" xfId="41859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3" xfId="11859"/>
    <cellStyle name="Ввод  2 3 2" xfId="41906"/>
    <cellStyle name="Ввод  2 4" xfId="11860"/>
    <cellStyle name="Ввод  2 4 2" xfId="41907"/>
    <cellStyle name="Ввод  2 5" xfId="11861"/>
    <cellStyle name="Ввод  2 5 2" xfId="41908"/>
    <cellStyle name="Ввод  2 6" xfId="11862"/>
    <cellStyle name="Ввод  2 6 2" xfId="41909"/>
    <cellStyle name="Ввод  2 7" xfId="11863"/>
    <cellStyle name="Ввод  2 7 2" xfId="41910"/>
    <cellStyle name="Ввод  2 8" xfId="11864"/>
    <cellStyle name="Ввод  2 8 2" xfId="41911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5" xfId="11890"/>
    <cellStyle name="Ввод  5 2" xfId="41937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3" xfId="11909"/>
    <cellStyle name="Вывод 2 3 2" xfId="41955"/>
    <cellStyle name="Вывод 2 4" xfId="11910"/>
    <cellStyle name="Вывод 2 4 2" xfId="41956"/>
    <cellStyle name="Вывод 2 5" xfId="11911"/>
    <cellStyle name="Вывод 2 5 2" xfId="41957"/>
    <cellStyle name="Вывод 2 6" xfId="11912"/>
    <cellStyle name="Вывод 2 6 2" xfId="41958"/>
    <cellStyle name="Вывод 2 7" xfId="11913"/>
    <cellStyle name="Вывод 2 7 2" xfId="41959"/>
    <cellStyle name="Вывод 2 8" xfId="11914"/>
    <cellStyle name="Вывод 2 8 2" xfId="41960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5" xfId="11940"/>
    <cellStyle name="Вывод 5 2" xfId="41986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3" xfId="11959"/>
    <cellStyle name="Вычисление 2 3 2" xfId="42004"/>
    <cellStyle name="Вычисление 2 4" xfId="11960"/>
    <cellStyle name="Вычисление 2 4 2" xfId="42005"/>
    <cellStyle name="Вычисление 2 5" xfId="11961"/>
    <cellStyle name="Вычисление 2 5 2" xfId="42006"/>
    <cellStyle name="Вычисление 2 6" xfId="11962"/>
    <cellStyle name="Вычисление 2 6 2" xfId="42007"/>
    <cellStyle name="Вычисление 2 7" xfId="11963"/>
    <cellStyle name="Вычисление 2 7 2" xfId="42008"/>
    <cellStyle name="Вычисление 2 8" xfId="11964"/>
    <cellStyle name="Вычисление 2 8 2" xfId="42009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5" xfId="11990"/>
    <cellStyle name="Вычисление 5 2" xfId="42035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3" xfId="12358"/>
    <cellStyle name="Заголовок 1 2 3 2" xfId="42372"/>
    <cellStyle name="Заголовок 1 2 4" xfId="12359"/>
    <cellStyle name="Заголовок 1 2 4 2" xfId="42373"/>
    <cellStyle name="Заголовок 1 2 5" xfId="12360"/>
    <cellStyle name="Заголовок 1 2 5 2" xfId="42374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3" xfId="12408"/>
    <cellStyle name="Заголовок 2 2 3 2" xfId="42421"/>
    <cellStyle name="Заголовок 2 2 4" xfId="12409"/>
    <cellStyle name="Заголовок 2 2 4 2" xfId="42422"/>
    <cellStyle name="Заголовок 2 2 5" xfId="12410"/>
    <cellStyle name="Заголовок 2 2 5 2" xfId="42423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3" xfId="12458"/>
    <cellStyle name="Заголовок 3 2 3 2" xfId="42470"/>
    <cellStyle name="Заголовок 3 2 4" xfId="12459"/>
    <cellStyle name="Заголовок 3 2 4 2" xfId="42471"/>
    <cellStyle name="Заголовок 3 2 5" xfId="12460"/>
    <cellStyle name="Заголовок 3 2 5 2" xfId="42472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3" xfId="12508"/>
    <cellStyle name="Заголовок 4 2 3 2" xfId="42519"/>
    <cellStyle name="Заголовок 4 2 4" xfId="12509"/>
    <cellStyle name="Заголовок 4 2 4 2" xfId="42520"/>
    <cellStyle name="Заголовок 4 2 5" xfId="12510"/>
    <cellStyle name="Заголовок 4 2 5 2" xfId="42521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Столбца" xfId="12542"/>
    <cellStyle name="ЗаголовокСтолбца 2" xfId="42553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3" xfId="12562"/>
    <cellStyle name="Итог 2 3 2" xfId="42570"/>
    <cellStyle name="Итог 2 4" xfId="12563"/>
    <cellStyle name="Итог 2 4 2" xfId="42571"/>
    <cellStyle name="Итог 2 5" xfId="12564"/>
    <cellStyle name="Итог 2 5 2" xfId="42572"/>
    <cellStyle name="Итог 2 6" xfId="12565"/>
    <cellStyle name="Итог 2 6 2" xfId="42573"/>
    <cellStyle name="Итог 2 7" xfId="12566"/>
    <cellStyle name="Итог 2 7 2" xfId="42574"/>
    <cellStyle name="Итог 2 8" xfId="12567"/>
    <cellStyle name="Итог 2 8 2" xfId="42575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5" xfId="12593"/>
    <cellStyle name="Итог 5 2" xfId="42601"/>
    <cellStyle name="Итог 6" xfId="12594"/>
    <cellStyle name="Итог 6 2" xfId="42602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3" xfId="12613"/>
    <cellStyle name="Контрольная ячейка 2 3 2" xfId="42619"/>
    <cellStyle name="Контрольная ячейка 2 4" xfId="12614"/>
    <cellStyle name="Контрольная ячейка 2 4 2" xfId="42620"/>
    <cellStyle name="Контрольная ячейка 2 5" xfId="12615"/>
    <cellStyle name="Контрольная ячейка 2 5 2" xfId="42621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Мой заголовок" xfId="12647"/>
    <cellStyle name="Мой заголовок 2" xfId="42652"/>
    <cellStyle name="Мой заголовок листа" xfId="12648"/>
    <cellStyle name="Мой заголовок листа 2" xfId="42653"/>
    <cellStyle name="Мои наименования показателей" xfId="12649"/>
    <cellStyle name="Мои наименования показателей 2" xfId="42654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3" xfId="12666"/>
    <cellStyle name="Название 2 3 2" xfId="42671"/>
    <cellStyle name="Название 2 4" xfId="12667"/>
    <cellStyle name="Название 2 4 2" xfId="42672"/>
    <cellStyle name="Название 2 5" xfId="12668"/>
    <cellStyle name="Название 2 5 2" xfId="42673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3" xfId="12716"/>
    <cellStyle name="Нейтральный 2 3 2" xfId="42720"/>
    <cellStyle name="Нейтральный 2 4" xfId="12717"/>
    <cellStyle name="Нейтральный 2 4 2" xfId="42721"/>
    <cellStyle name="Нейтральный 2 5" xfId="12718"/>
    <cellStyle name="Нейтральный 2 5 2" xfId="4272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0"/>
    <cellStyle name="Обычный 10 2 3" xfId="12752"/>
    <cellStyle name="Обычный 10 2 4" xfId="12753"/>
    <cellStyle name="Обычный 10 2 5" xfId="59081"/>
    <cellStyle name="Обычный 10 3" xfId="12754"/>
    <cellStyle name="Обычный 10 3 2" xfId="42753"/>
    <cellStyle name="Обычный 10 4" xfId="12755"/>
    <cellStyle name="Обычный 10 4 2" xfId="12756"/>
    <cellStyle name="Обычный 10 5" xfId="59082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3" xfId="12929"/>
    <cellStyle name="Обычный 11 4" xfId="12930"/>
    <cellStyle name="Обычный 11 5" xfId="59083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5" xfId="59084"/>
    <cellStyle name="Обычный 12 3" xfId="13102"/>
    <cellStyle name="Обычный 12 4" xfId="59085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3" xfId="59086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3" xfId="59089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3" xfId="59090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3" xfId="59091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2" xfId="14047"/>
    <cellStyle name="Обычный 18 2 2" xfId="59092"/>
    <cellStyle name="Обычный 18 3" xfId="59093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7"/>
    <cellStyle name="Обычный 2 12" xfId="14135"/>
    <cellStyle name="Обычный 2 12 2" xfId="44088"/>
    <cellStyle name="Обычный 2 13" xfId="14136"/>
    <cellStyle name="Обычный 2 13 2" xfId="44089"/>
    <cellStyle name="Обычный 2 14" xfId="14137"/>
    <cellStyle name="Обычный 2 14 2" xfId="44090"/>
    <cellStyle name="Обычный 2 15" xfId="14138"/>
    <cellStyle name="Обычный 2 15 2" xfId="44091"/>
    <cellStyle name="Обычный 2 16" xfId="14139"/>
    <cellStyle name="Обычный 2 16 2" xfId="44092"/>
    <cellStyle name="Обычный 2 17" xfId="14140"/>
    <cellStyle name="Обычный 2 17 2" xfId="44093"/>
    <cellStyle name="Обычный 2 18" xfId="14141"/>
    <cellStyle name="Обычный 2 18 2" xfId="44094"/>
    <cellStyle name="Обычный 2 19" xfId="14142"/>
    <cellStyle name="Обычный 2 19 2" xfId="44095"/>
    <cellStyle name="Обычный 2 2" xfId="9"/>
    <cellStyle name="Обычный 2 2 10" xfId="14143"/>
    <cellStyle name="Обычный 2 2 10 2" xfId="44096"/>
    <cellStyle name="Обычный 2 2 11" xfId="14144"/>
    <cellStyle name="Обычный 2 2 11 2" xfId="44097"/>
    <cellStyle name="Обычный 2 2 12" xfId="14145"/>
    <cellStyle name="Обычный 2 2 12 2" xfId="44098"/>
    <cellStyle name="Обычный 2 2 13" xfId="14146"/>
    <cellStyle name="Обычный 2 2 13 2" xfId="44099"/>
    <cellStyle name="Обычный 2 2 14" xfId="14147"/>
    <cellStyle name="Обычный 2 2 14 2" xfId="44100"/>
    <cellStyle name="Обычный 2 2 15" xfId="14148"/>
    <cellStyle name="Обычный 2 2 15 2" xfId="44101"/>
    <cellStyle name="Обычный 2 2 16" xfId="14149"/>
    <cellStyle name="Обычный 2 2 16 2" xfId="44102"/>
    <cellStyle name="Обычный 2 2 17" xfId="14150"/>
    <cellStyle name="Обычный 2 2 17 2" xfId="44103"/>
    <cellStyle name="Обычный 2 2 18" xfId="14151"/>
    <cellStyle name="Обычный 2 2 18 2" xfId="44104"/>
    <cellStyle name="Обычный 2 2 19" xfId="14152"/>
    <cellStyle name="Обычный 2 2 19 2" xfId="44105"/>
    <cellStyle name="Обычный 2 2 2" xfId="14153"/>
    <cellStyle name="Обычный 2 2 2 10" xfId="14154"/>
    <cellStyle name="Обычный 2 2 2 10 2" xfId="44106"/>
    <cellStyle name="Обычный 2 2 2 11" xfId="14155"/>
    <cellStyle name="Обычный 2 2 2 11 2" xfId="44107"/>
    <cellStyle name="Обычный 2 2 2 12" xfId="14156"/>
    <cellStyle name="Обычный 2 2 2 12 2" xfId="44108"/>
    <cellStyle name="Обычный 2 2 2 13" xfId="14157"/>
    <cellStyle name="Обычный 2 2 2 13 2" xfId="44109"/>
    <cellStyle name="Обычный 2 2 2 14" xfId="14158"/>
    <cellStyle name="Обычный 2 2 2 14 2" xfId="44110"/>
    <cellStyle name="Обычный 2 2 2 15" xfId="14159"/>
    <cellStyle name="Обычный 2 2 2 15 2" xfId="44111"/>
    <cellStyle name="Обычный 2 2 2 16" xfId="14160"/>
    <cellStyle name="Обычный 2 2 2 16 2" xfId="44112"/>
    <cellStyle name="Обычный 2 2 2 17" xfId="14161"/>
    <cellStyle name="Обычный 2 2 2 17 2" xfId="44113"/>
    <cellStyle name="Обычный 2 2 2 18" xfId="14162"/>
    <cellStyle name="Обычный 2 2 2 18 2" xfId="44114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0" xfId="44141"/>
    <cellStyle name="Обычный 2 2 2 4" xfId="14189"/>
    <cellStyle name="Обычный 2 2 2 4 2" xfId="44142"/>
    <cellStyle name="Обычный 2 2 2 5" xfId="14190"/>
    <cellStyle name="Обычный 2 2 2 5 2" xfId="44143"/>
    <cellStyle name="Обычный 2 2 2 6" xfId="14191"/>
    <cellStyle name="Обычный 2 2 2 6 2" xfId="44144"/>
    <cellStyle name="Обычный 2 2 2 7" xfId="14192"/>
    <cellStyle name="Обычный 2 2 2 7 2" xfId="44145"/>
    <cellStyle name="Обычный 2 2 2 8" xfId="14193"/>
    <cellStyle name="Обычный 2 2 2 8 2" xfId="44146"/>
    <cellStyle name="Обычный 2 2 2 9" xfId="14194"/>
    <cellStyle name="Обычный 2 2 2 9 2" xfId="44147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5" xfId="14225"/>
    <cellStyle name="Обычный 2 2 5 2" xfId="44179"/>
    <cellStyle name="Обычный 2 2 6" xfId="14226"/>
    <cellStyle name="Обычный 2 2 6 2" xfId="44180"/>
    <cellStyle name="Обычный 2 2 7" xfId="14227"/>
    <cellStyle name="Обычный 2 2 7 2" xfId="44181"/>
    <cellStyle name="Обычный 2 2 8" xfId="14228"/>
    <cellStyle name="Обычный 2 2 8 2" xfId="44182"/>
    <cellStyle name="Обычный 2 2 9" xfId="14229"/>
    <cellStyle name="Обычный 2 2 9 2" xfId="44183"/>
    <cellStyle name="Обычный 2 20" xfId="14230"/>
    <cellStyle name="Обычный 2 20 2" xfId="44184"/>
    <cellStyle name="Обычный 2 21" xfId="14231"/>
    <cellStyle name="Обычный 2 21 2" xfId="44185"/>
    <cellStyle name="Обычный 2 22" xfId="14232"/>
    <cellStyle name="Обычный 2 22 2" xfId="44186"/>
    <cellStyle name="Обычный 2 23" xfId="14233"/>
    <cellStyle name="Обычный 2 23 2" xfId="44187"/>
    <cellStyle name="Обычный 2 24" xfId="14234"/>
    <cellStyle name="Обычный 2 24 2" xfId="44188"/>
    <cellStyle name="Обычный 2 25" xfId="14235"/>
    <cellStyle name="Обычный 2 25 2" xfId="44189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3" xfId="14253"/>
    <cellStyle name="Обычный 2 3 3 2" xfId="44205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_Отчет об исполнении ГКПЗ (1)" xfId="60311"/>
    <cellStyle name="Обычный 20" xfId="14404"/>
    <cellStyle name="Обычный 20 2" xfId="14405"/>
    <cellStyle name="Обычный 20 3" xfId="59096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4" xfId="14504"/>
    <cellStyle name="Обычный 21 4 2" xfId="44445"/>
    <cellStyle name="Обычный 21 5" xfId="14505"/>
    <cellStyle name="Обычный 21 5 2" xfId="44446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6" xfId="15089"/>
    <cellStyle name="Обычный 3 16 2" xfId="44983"/>
    <cellStyle name="Обычный 3 17" xfId="15090"/>
    <cellStyle name="Обычный 3 17 2" xfId="44984"/>
    <cellStyle name="Обычный 3 18" xfId="15091"/>
    <cellStyle name="Обычный 3 18 2" xfId="44985"/>
    <cellStyle name="Обычный 3 19" xfId="15092"/>
    <cellStyle name="Обычный 3 19 2" xfId="44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1" xfId="59123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5" xfId="15722"/>
    <cellStyle name="Обычный 4 5 2" xfId="45600"/>
    <cellStyle name="Обычный 4 6" xfId="15723"/>
    <cellStyle name="Обычный 4 6 2" xfId="45601"/>
    <cellStyle name="Обычный 4 7" xfId="15724"/>
    <cellStyle name="Обычный 4 7 2" xfId="45602"/>
    <cellStyle name="Обычный 4 8" xfId="15725"/>
    <cellStyle name="Обычный 4 8 2" xfId="45603"/>
    <cellStyle name="Обычный 4 9" xfId="15726"/>
    <cellStyle name="Обычный 4 9 2" xfId="45604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9" xfId="21139"/>
    <cellStyle name="Обычный 5 2 2 9 2" xfId="51014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4" xfId="2135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8" xfId="23730"/>
    <cellStyle name="Обычный 5 3 2 8 2" xfId="53604"/>
    <cellStyle name="Обычный 5 3 2 9" xfId="53605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3" xfId="28066"/>
    <cellStyle name="Обычный 6 3" xfId="33"/>
    <cellStyle name="Обычный 6 3 2" xfId="28067"/>
    <cellStyle name="Обычный 6 3 2 2" xfId="57935"/>
    <cellStyle name="Обычный 6 3 3" xfId="57936"/>
    <cellStyle name="Обычный 6 3 4" xfId="59126"/>
    <cellStyle name="Обычный 6 4" xfId="28068"/>
    <cellStyle name="Обычный 6 4 2" xfId="57937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3" xfId="28243"/>
    <cellStyle name="Обычный 7 3 2" xfId="58111"/>
    <cellStyle name="Обычный 7 4" xfId="28244"/>
    <cellStyle name="Обычный 7 5" xfId="59128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3" xfId="28417"/>
    <cellStyle name="Обычный 8 3 2" xfId="58283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3" xfId="28592"/>
    <cellStyle name="Обычный 9 3 2" xfId="58456"/>
    <cellStyle name="Обычный 9 4" xfId="28593"/>
    <cellStyle name="Обычный 9 5" xfId="59130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Обычный_Отчет об исполнении ГКПЗ (1)" xfId="60310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3" xfId="28781"/>
    <cellStyle name="Плохой 2 3 2" xfId="58643"/>
    <cellStyle name="Плохой 2 4" xfId="28782"/>
    <cellStyle name="Плохой 2 4 2" xfId="58644"/>
    <cellStyle name="Плохой 2 5" xfId="28783"/>
    <cellStyle name="Плохой 2 5 2" xfId="58645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3" xfId="28832"/>
    <cellStyle name="Пояснение 2 3 2" xfId="58692"/>
    <cellStyle name="Пояснение 2 4" xfId="28833"/>
    <cellStyle name="Пояснение 2 4 2" xfId="58693"/>
    <cellStyle name="Пояснение 2 5" xfId="28834"/>
    <cellStyle name="Пояснение 2 5 2" xfId="58694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3" xfId="28893"/>
    <cellStyle name="Примечание 2 2 3 2" xfId="58751"/>
    <cellStyle name="Примечание 2 2 4" xfId="28894"/>
    <cellStyle name="Примечание 2 2 4 2" xfId="58752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3" xfId="28905"/>
    <cellStyle name="Примечание 2 3 2" xfId="58764"/>
    <cellStyle name="Примечание 2 4" xfId="28906"/>
    <cellStyle name="Примечание 2 4 2" xfId="58765"/>
    <cellStyle name="Примечание 2 5" xfId="28907"/>
    <cellStyle name="Примечание 2 5 2" xfId="58766"/>
    <cellStyle name="Примечание 2 6" xfId="28908"/>
    <cellStyle name="Примечание 2 6 2" xfId="58767"/>
    <cellStyle name="Примечание 2 7" xfId="28909"/>
    <cellStyle name="Примечание 2 7 2" xfId="58768"/>
    <cellStyle name="Примечание 2 8" xfId="28910"/>
    <cellStyle name="Примечание 2 8 2" xfId="58769"/>
    <cellStyle name="Примечание 2 9" xfId="28911"/>
    <cellStyle name="Примечание 2 9 2" xfId="58770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3" xfId="28929"/>
    <cellStyle name="Примечание 3 3 2" xfId="58788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оцентный 10" xfId="2900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2" xfId="29018"/>
    <cellStyle name="Процентный 2 2 2" xfId="59138"/>
    <cellStyle name="Процентный 2 2 3" xfId="59139"/>
    <cellStyle name="Процентный 2 3" xfId="29019"/>
    <cellStyle name="Процентный 2 3 2" xfId="59140"/>
    <cellStyle name="Процентный 2 4" xfId="29020"/>
    <cellStyle name="Процентный 2 4 2" xfId="59141"/>
    <cellStyle name="Процентный 2 5" xfId="59142"/>
    <cellStyle name="Процентный 2 6" xfId="59143"/>
    <cellStyle name="Процентный 3" xfId="29021"/>
    <cellStyle name="Процентный 3 2" xfId="29022"/>
    <cellStyle name="Процентный 3 3" xfId="29023"/>
    <cellStyle name="Процентный 3 4" xfId="29024"/>
    <cellStyle name="Процентный 3 5" xfId="29025"/>
    <cellStyle name="Процентный 3 6" xfId="29026"/>
    <cellStyle name="Процентный 3 6 2" xfId="59144"/>
    <cellStyle name="Процентный 3 7" xfId="59145"/>
    <cellStyle name="Процентный 3 8" xfId="59146"/>
    <cellStyle name="Процентный 4" xfId="29027"/>
    <cellStyle name="Процентный 4 2" xfId="29028"/>
    <cellStyle name="Процентный 4 2 2" xfId="29029"/>
    <cellStyle name="Процентный 4 3" xfId="29030"/>
    <cellStyle name="Процентный 4 3 2" xfId="29031"/>
    <cellStyle name="Процентный 4 4" xfId="29032"/>
    <cellStyle name="Процентный 4 4 2" xfId="29033"/>
    <cellStyle name="Процентный 4 5" xfId="29034"/>
    <cellStyle name="Процентный 4 6" xfId="59147"/>
    <cellStyle name="Процентный 5" xfId="29035"/>
    <cellStyle name="Процентный 5 2" xfId="59148"/>
    <cellStyle name="Процентный 5 2 2" xfId="59149"/>
    <cellStyle name="Процентный 5 3" xfId="59150"/>
    <cellStyle name="Процентный 6" xfId="29036"/>
    <cellStyle name="Процентный 6 2" xfId="29037"/>
    <cellStyle name="Процентный 7" xfId="29038"/>
    <cellStyle name="Процентный 7 2" xfId="29039"/>
    <cellStyle name="Процентный 8" xfId="29040"/>
    <cellStyle name="Процентный 8 2" xfId="29041"/>
    <cellStyle name="Процентный 9" xfId="29042"/>
    <cellStyle name="Процентный 9 2" xfId="29043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3" xfId="29060"/>
    <cellStyle name="Связанная ячейка 2 3 2" xfId="58884"/>
    <cellStyle name="Связанная ячейка 2 4" xfId="29061"/>
    <cellStyle name="Связанная ячейка 2 4 2" xfId="58885"/>
    <cellStyle name="Связанная ячейка 2 5" xfId="29062"/>
    <cellStyle name="Связанная ячейка 2 5 2" xfId="5888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1" xfId="29096"/>
    <cellStyle name="Стиль 1 12" xfId="29097"/>
    <cellStyle name="Стиль 1 13" xfId="29098"/>
    <cellStyle name="Стиль 1 14" xfId="29099"/>
    <cellStyle name="Стиль 1 15" xfId="29100"/>
    <cellStyle name="Стиль 1 16" xfId="29101"/>
    <cellStyle name="Стиль 1 17" xfId="29102"/>
    <cellStyle name="Стиль 1 18" xfId="29103"/>
    <cellStyle name="Стиль 1 19" xfId="29104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1" xfId="29130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6" xfId="29172"/>
    <cellStyle name="Стиль 1 7" xfId="29173"/>
    <cellStyle name="Стиль 1 8" xfId="29174"/>
    <cellStyle name="Стиль 1 9" xfId="29175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3" xfId="29192"/>
    <cellStyle name="Текст предупреждения 2 3 2" xfId="58946"/>
    <cellStyle name="Текст предупреждения 2 4" xfId="29193"/>
    <cellStyle name="Текст предупреждения 2 4 2" xfId="58947"/>
    <cellStyle name="Текст предупреждения 2 5" xfId="29194"/>
    <cellStyle name="Текст предупреждения 2 5 2" xfId="58948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10" xfId="29231"/>
    <cellStyle name="Финансовый 10 2" xfId="59155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2" xfId="29361"/>
    <cellStyle name="Финансовый 12 2" xfId="59285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4" xfId="29491"/>
    <cellStyle name="Финансовый 14 2" xfId="59415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9" xfId="29750"/>
    <cellStyle name="Финансовый 19 2" xfId="59674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1" xfId="29762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3" xfId="29776"/>
    <cellStyle name="Финансовый 2 2 4" xfId="29777"/>
    <cellStyle name="Финансовый 2 2 5" xfId="29778"/>
    <cellStyle name="Финансовый 2 2 6" xfId="29779"/>
    <cellStyle name="Финансовый 2 2 7" xfId="29780"/>
    <cellStyle name="Финансовый 2 2 8" xfId="29781"/>
    <cellStyle name="Финансовый 2 2 9" xfId="29782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2" xfId="29849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1" xfId="29896"/>
    <cellStyle name="Финансовый 21 2" xfId="59699"/>
    <cellStyle name="Финансовый 22" xfId="29897"/>
    <cellStyle name="Финансовый 22 2" xfId="59700"/>
    <cellStyle name="Финансовый 23" xfId="29898"/>
    <cellStyle name="Финансовый 23 2" xfId="59701"/>
    <cellStyle name="Финансовый 24" xfId="29899"/>
    <cellStyle name="Финансовый 24 2" xfId="59702"/>
    <cellStyle name="Финансовый 25" xfId="29900"/>
    <cellStyle name="Финансовый 25 2" xfId="59703"/>
    <cellStyle name="Финансовый 26" xfId="29901"/>
    <cellStyle name="Финансовый 26 2" xfId="59704"/>
    <cellStyle name="Финансовый 27" xfId="29902"/>
    <cellStyle name="Финансовый 27 2" xfId="59705"/>
    <cellStyle name="Финансовый 28" xfId="29903"/>
    <cellStyle name="Финансовый 28 2" xfId="59706"/>
    <cellStyle name="Финансовый 29" xfId="29904"/>
    <cellStyle name="Финансовый 29 2" xfId="59707"/>
    <cellStyle name="Финансовый 3" xfId="29905"/>
    <cellStyle name="Финансовый 3 2" xfId="29906"/>
    <cellStyle name="Финансовый 3 2 2" xfId="29907"/>
    <cellStyle name="Финансовый 3 2 2 2" xfId="59708"/>
    <cellStyle name="Финансовый 3 2 3" xfId="59709"/>
    <cellStyle name="Финансовый 3 3" xfId="29908"/>
    <cellStyle name="Финансовый 3 3 2" xfId="59710"/>
    <cellStyle name="Финансовый 3 4" xfId="29909"/>
    <cellStyle name="Финансовый 3 4 2" xfId="59711"/>
    <cellStyle name="Финансовый 3 5" xfId="29910"/>
    <cellStyle name="Финансовый 3 5 2" xfId="59712"/>
    <cellStyle name="Финансовый 3 6" xfId="29911"/>
    <cellStyle name="Финансовый 3 6 2" xfId="59713"/>
    <cellStyle name="Финансовый 3 7" xfId="29912"/>
    <cellStyle name="Финансовый 3 7 2" xfId="59714"/>
    <cellStyle name="Финансовый 3 8" xfId="59715"/>
    <cellStyle name="Финансовый 3 9" xfId="59716"/>
    <cellStyle name="Финансовый 30" xfId="29913"/>
    <cellStyle name="Финансовый 30 2" xfId="59717"/>
    <cellStyle name="Финансовый 31" xfId="29914"/>
    <cellStyle name="Финансовый 31 2" xfId="29915"/>
    <cellStyle name="Финансовый 32" xfId="29916"/>
    <cellStyle name="Финансовый 32 2" xfId="29917"/>
    <cellStyle name="Финансовый 33" xfId="29918"/>
    <cellStyle name="Финансовый 33 2" xfId="29919"/>
    <cellStyle name="Финансовый 34" xfId="29920"/>
    <cellStyle name="Финансовый 34 2" xfId="29921"/>
    <cellStyle name="Финансовый 35" xfId="29922"/>
    <cellStyle name="Финансовый 35 2" xfId="29923"/>
    <cellStyle name="Финансовый 36" xfId="29924"/>
    <cellStyle name="Финансовый 36 2" xfId="29925"/>
    <cellStyle name="Финансовый 37" xfId="29926"/>
    <cellStyle name="Финансовый 37 2" xfId="29927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1" xfId="29932"/>
    <cellStyle name="Финансовый 4 11 2" xfId="59719"/>
    <cellStyle name="Финансовый 4 12" xfId="29933"/>
    <cellStyle name="Финансовый 4 12 2" xfId="59720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2" xfId="59728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4" xfId="29948"/>
    <cellStyle name="Финансовый 4 4 2" xfId="59737"/>
    <cellStyle name="Финансовый 4 5" xfId="29949"/>
    <cellStyle name="Финансовый 4 5 2" xfId="59738"/>
    <cellStyle name="Финансовый 4 6" xfId="29950"/>
    <cellStyle name="Финансовый 4 6 2" xfId="59739"/>
    <cellStyle name="Финансовый 4 7" xfId="29951"/>
    <cellStyle name="Финансовый 4 7 2" xfId="59740"/>
    <cellStyle name="Финансовый 4 8" xfId="29952"/>
    <cellStyle name="Финансовый 4 8 2" xfId="59741"/>
    <cellStyle name="Финансовый 4 9" xfId="29953"/>
    <cellStyle name="Финансовый 4 9 2" xfId="59742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4" xfId="59857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5" xfId="30083"/>
    <cellStyle name="Финансовый 5 5 2" xfId="59877"/>
    <cellStyle name="Финансовый 5 6" xfId="30084"/>
    <cellStyle name="Финансовый 5 6 2" xfId="59878"/>
    <cellStyle name="Финансовый 5 7" xfId="30085"/>
    <cellStyle name="Финансовый 5 7 2" xfId="59879"/>
    <cellStyle name="Финансовый 5 8" xfId="30086"/>
    <cellStyle name="Финансовый 5 8 2" xfId="59880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5" xfId="30189"/>
    <cellStyle name="Финансовый 6 15 2" xfId="59992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2" xfId="30195"/>
    <cellStyle name="Финансовый 6 2 2 2" xfId="59997"/>
    <cellStyle name="Финансовый 6 2 3" xfId="59998"/>
    <cellStyle name="Финансовый 6 2 4" xfId="5999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2" xfId="60010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5" xfId="30211"/>
    <cellStyle name="Финансовый 6 5 2" xfId="60017"/>
    <cellStyle name="Финансовый 6 6" xfId="30212"/>
    <cellStyle name="Финансовый 6 6 2" xfId="60018"/>
    <cellStyle name="Финансовый 6 7" xfId="30213"/>
    <cellStyle name="Финансовый 6 7 2" xfId="60019"/>
    <cellStyle name="Финансовый 6 8" xfId="30214"/>
    <cellStyle name="Финансовый 6 8 2" xfId="60020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7" xfId="30238"/>
    <cellStyle name="Финансовый 7 2" xfId="60049"/>
    <cellStyle name="Финансовый 7 2 2" xfId="60050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8" xfId="30367"/>
    <cellStyle name="Финансовый 8 2" xfId="60180"/>
    <cellStyle name="Финансовый 9" xfId="30368"/>
    <cellStyle name="Финансовый 9 2" xfId="60181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ормула" xfId="30497"/>
    <cellStyle name="ФормулаВБ" xfId="30498"/>
    <cellStyle name="ФормулаНаКонтроль" xfId="30499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3" xfId="30516"/>
    <cellStyle name="Хороший 2 3 2" xfId="58995"/>
    <cellStyle name="Хороший 2 4" xfId="30517"/>
    <cellStyle name="Хороший 2 4 2" xfId="58996"/>
    <cellStyle name="Хороший 2 5" xfId="30518"/>
    <cellStyle name="Хороший 2 5 2" xfId="58997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Шапка таблицы" xfId="30551"/>
    <cellStyle name="Шапка таблицы 2" xfId="590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130"/>
  <sheetViews>
    <sheetView tabSelected="1" topLeftCell="A43" zoomScaleNormal="100" workbookViewId="0">
      <selection activeCell="G68" sqref="G68"/>
    </sheetView>
  </sheetViews>
  <sheetFormatPr defaultRowHeight="15"/>
  <cols>
    <col min="1" max="1" width="11.28515625" style="3" customWidth="1"/>
    <col min="2" max="2" width="8.5703125" customWidth="1"/>
    <col min="3" max="3" width="13.85546875" customWidth="1"/>
    <col min="4" max="4" width="16" customWidth="1"/>
    <col min="5" max="5" width="12.28515625" customWidth="1"/>
    <col min="6" max="6" width="12.140625" customWidth="1"/>
    <col min="7" max="7" width="40" style="40" customWidth="1"/>
    <col min="8" max="8" width="17.42578125" style="40" customWidth="1"/>
    <col min="9" max="9" width="26.85546875" customWidth="1"/>
    <col min="10" max="10" width="16.5703125" customWidth="1"/>
    <col min="11" max="11" width="16.140625" customWidth="1"/>
    <col min="12" max="12" width="15.28515625" customWidth="1"/>
    <col min="13" max="13" width="15.28515625" style="138" customWidth="1"/>
    <col min="14" max="14" width="14" style="138" customWidth="1"/>
    <col min="15" max="15" width="13.7109375" style="33" customWidth="1"/>
    <col min="16" max="16" width="20" customWidth="1"/>
    <col min="17" max="17" width="16.28515625" customWidth="1"/>
    <col min="18" max="18" width="17" customWidth="1"/>
    <col min="19" max="19" width="15" customWidth="1"/>
    <col min="20" max="20" width="12.42578125" customWidth="1"/>
    <col min="21" max="21" width="15.42578125" customWidth="1"/>
    <col min="22" max="22" width="11.7109375" style="48" customWidth="1"/>
    <col min="23" max="23" width="12.42578125" customWidth="1"/>
    <col min="24" max="24" width="36.140625" customWidth="1"/>
    <col min="25" max="25" width="17.28515625" customWidth="1"/>
    <col min="26" max="26" width="14.42578125" style="40" customWidth="1"/>
    <col min="27" max="27" width="17.42578125" customWidth="1"/>
    <col min="28" max="28" width="17.140625" customWidth="1"/>
    <col min="29" max="29" width="16.5703125" customWidth="1"/>
    <col min="30" max="30" width="25.7109375" customWidth="1"/>
    <col min="31" max="31" width="16.7109375" customWidth="1"/>
    <col min="32" max="32" width="17.140625" style="40" customWidth="1"/>
    <col min="33" max="33" width="17.7109375" customWidth="1"/>
    <col min="34" max="35" width="15.28515625" customWidth="1"/>
    <col min="36" max="36" width="15.5703125" customWidth="1"/>
  </cols>
  <sheetData>
    <row r="1" spans="1:36" s="121" customFormat="1">
      <c r="A1" s="177" t="s">
        <v>245</v>
      </c>
      <c r="B1" s="177"/>
      <c r="C1" s="177"/>
      <c r="D1" s="177"/>
      <c r="E1" s="177"/>
      <c r="F1" s="177"/>
      <c r="G1" s="177"/>
      <c r="H1" s="177"/>
      <c r="M1" s="135"/>
      <c r="N1" s="135"/>
      <c r="O1" s="122"/>
      <c r="V1" s="48"/>
      <c r="Z1" s="123"/>
      <c r="AF1" s="123"/>
    </row>
    <row r="2" spans="1:36" s="121" customFormat="1">
      <c r="A2" s="124"/>
      <c r="G2" s="123"/>
      <c r="H2" s="123"/>
      <c r="M2" s="135"/>
      <c r="N2" s="135"/>
      <c r="O2" s="122"/>
      <c r="V2" s="48"/>
      <c r="Z2" s="123"/>
      <c r="AF2" s="123"/>
    </row>
    <row r="3" spans="1:36" s="178" customFormat="1" ht="23.25">
      <c r="A3" s="178" t="s">
        <v>193</v>
      </c>
      <c r="V3" s="179"/>
    </row>
    <row r="4" spans="1:36" s="121" customFormat="1" ht="15.75" customHeight="1">
      <c r="A4" s="124"/>
      <c r="G4" s="123"/>
      <c r="H4" s="123"/>
      <c r="J4" s="121" t="s">
        <v>187</v>
      </c>
      <c r="M4" s="135"/>
      <c r="N4" s="135"/>
      <c r="O4" s="122"/>
      <c r="V4" s="48"/>
      <c r="Z4" s="123"/>
      <c r="AF4" s="123"/>
    </row>
    <row r="5" spans="1:36" s="125" customFormat="1" ht="15" customHeight="1">
      <c r="G5" s="126"/>
      <c r="H5" s="126"/>
      <c r="M5" s="136"/>
      <c r="N5" s="136"/>
      <c r="O5" s="127"/>
      <c r="V5" s="49"/>
      <c r="Z5" s="126"/>
      <c r="AF5" s="126"/>
    </row>
    <row r="6" spans="1:36" s="6" customFormat="1" ht="40.5" customHeight="1">
      <c r="A6" s="169" t="s">
        <v>30</v>
      </c>
      <c r="B6" s="169" t="s">
        <v>18</v>
      </c>
      <c r="C6" s="171" t="s">
        <v>20</v>
      </c>
      <c r="D6" s="171"/>
      <c r="E6" s="172" t="s">
        <v>36</v>
      </c>
      <c r="F6" s="169" t="s">
        <v>21</v>
      </c>
      <c r="G6" s="167" t="s">
        <v>22</v>
      </c>
      <c r="H6" s="167" t="s">
        <v>182</v>
      </c>
      <c r="I6" s="169" t="s">
        <v>183</v>
      </c>
      <c r="J6" s="169" t="s">
        <v>186</v>
      </c>
      <c r="K6" s="169" t="s">
        <v>53</v>
      </c>
      <c r="L6" s="171" t="s">
        <v>54</v>
      </c>
      <c r="M6" s="182" t="s">
        <v>188</v>
      </c>
      <c r="N6" s="165" t="s">
        <v>189</v>
      </c>
      <c r="O6" s="166" t="s">
        <v>37</v>
      </c>
      <c r="P6" s="188" t="s">
        <v>0</v>
      </c>
      <c r="Q6" s="189"/>
      <c r="R6" s="189"/>
      <c r="S6" s="190"/>
      <c r="T6" s="188" t="s">
        <v>39</v>
      </c>
      <c r="U6" s="189"/>
      <c r="V6" s="189"/>
      <c r="W6" s="190"/>
      <c r="X6" s="188" t="s">
        <v>31</v>
      </c>
      <c r="Y6" s="189"/>
      <c r="Z6" s="189"/>
      <c r="AA6" s="189"/>
      <c r="AB6" s="189"/>
      <c r="AC6" s="189"/>
      <c r="AD6" s="189"/>
      <c r="AE6" s="189"/>
      <c r="AF6" s="189"/>
      <c r="AG6" s="190"/>
      <c r="AH6" s="171" t="s">
        <v>19</v>
      </c>
      <c r="AI6" s="171" t="s">
        <v>55</v>
      </c>
      <c r="AJ6" s="191" t="s">
        <v>42</v>
      </c>
    </row>
    <row r="7" spans="1:36" s="6" customFormat="1" ht="113.25" customHeight="1">
      <c r="A7" s="180"/>
      <c r="B7" s="180"/>
      <c r="C7" s="169" t="s">
        <v>56</v>
      </c>
      <c r="D7" s="169" t="s">
        <v>57</v>
      </c>
      <c r="E7" s="173"/>
      <c r="F7" s="180"/>
      <c r="G7" s="181"/>
      <c r="H7" s="181"/>
      <c r="I7" s="180"/>
      <c r="J7" s="180"/>
      <c r="K7" s="180"/>
      <c r="L7" s="171"/>
      <c r="M7" s="183"/>
      <c r="N7" s="165"/>
      <c r="O7" s="166"/>
      <c r="P7" s="171" t="s">
        <v>58</v>
      </c>
      <c r="Q7" s="171" t="s">
        <v>43</v>
      </c>
      <c r="R7" s="171" t="s">
        <v>74</v>
      </c>
      <c r="S7" s="187" t="s">
        <v>75</v>
      </c>
      <c r="T7" s="171" t="s">
        <v>190</v>
      </c>
      <c r="U7" s="171" t="s">
        <v>38</v>
      </c>
      <c r="V7" s="194" t="s">
        <v>191</v>
      </c>
      <c r="W7" s="171" t="s">
        <v>192</v>
      </c>
      <c r="X7" s="169" t="s">
        <v>28</v>
      </c>
      <c r="Y7" s="169" t="s">
        <v>29</v>
      </c>
      <c r="Z7" s="185" t="s">
        <v>23</v>
      </c>
      <c r="AA7" s="186"/>
      <c r="AB7" s="169" t="s">
        <v>35</v>
      </c>
      <c r="AC7" s="175" t="s">
        <v>25</v>
      </c>
      <c r="AD7" s="176"/>
      <c r="AE7" s="187" t="s">
        <v>76</v>
      </c>
      <c r="AF7" s="167" t="s">
        <v>77</v>
      </c>
      <c r="AG7" s="169" t="s">
        <v>78</v>
      </c>
      <c r="AH7" s="171"/>
      <c r="AI7" s="171"/>
      <c r="AJ7" s="192"/>
    </row>
    <row r="8" spans="1:36" s="6" customFormat="1" ht="126.75" customHeight="1">
      <c r="A8" s="170"/>
      <c r="B8" s="170"/>
      <c r="C8" s="170"/>
      <c r="D8" s="170"/>
      <c r="E8" s="174"/>
      <c r="F8" s="170"/>
      <c r="G8" s="168"/>
      <c r="H8" s="168"/>
      <c r="I8" s="170"/>
      <c r="J8" s="170"/>
      <c r="K8" s="170"/>
      <c r="L8" s="171"/>
      <c r="M8" s="184"/>
      <c r="N8" s="165"/>
      <c r="O8" s="166"/>
      <c r="P8" s="171"/>
      <c r="Q8" s="171"/>
      <c r="R8" s="171"/>
      <c r="S8" s="187"/>
      <c r="T8" s="171"/>
      <c r="U8" s="171"/>
      <c r="V8" s="194"/>
      <c r="W8" s="171"/>
      <c r="X8" s="170"/>
      <c r="Y8" s="170"/>
      <c r="Z8" s="114" t="s">
        <v>34</v>
      </c>
      <c r="AA8" s="115" t="s">
        <v>27</v>
      </c>
      <c r="AB8" s="170"/>
      <c r="AC8" s="116" t="s">
        <v>26</v>
      </c>
      <c r="AD8" s="117" t="s">
        <v>24</v>
      </c>
      <c r="AE8" s="187"/>
      <c r="AF8" s="168"/>
      <c r="AG8" s="170"/>
      <c r="AH8" s="171"/>
      <c r="AI8" s="171"/>
      <c r="AJ8" s="193"/>
    </row>
    <row r="9" spans="1:36" s="6" customFormat="1" ht="15" customHeight="1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9">
        <v>7</v>
      </c>
      <c r="H9" s="119">
        <v>8</v>
      </c>
      <c r="I9" s="118">
        <v>9</v>
      </c>
      <c r="J9" s="118">
        <v>10</v>
      </c>
      <c r="K9" s="118">
        <v>11</v>
      </c>
      <c r="L9" s="118">
        <v>12</v>
      </c>
      <c r="M9" s="139">
        <v>13</v>
      </c>
      <c r="N9" s="139">
        <v>14</v>
      </c>
      <c r="O9" s="120">
        <v>15</v>
      </c>
      <c r="P9" s="118">
        <v>16</v>
      </c>
      <c r="Q9" s="118">
        <v>17</v>
      </c>
      <c r="R9" s="118">
        <v>18</v>
      </c>
      <c r="S9" s="118">
        <v>19</v>
      </c>
      <c r="T9" s="118">
        <v>20</v>
      </c>
      <c r="U9" s="118">
        <v>21</v>
      </c>
      <c r="V9" s="118">
        <v>22</v>
      </c>
      <c r="W9" s="118">
        <v>23</v>
      </c>
      <c r="X9" s="118">
        <v>24</v>
      </c>
      <c r="Y9" s="118">
        <v>25</v>
      </c>
      <c r="Z9" s="119">
        <v>26</v>
      </c>
      <c r="AA9" s="118">
        <v>27</v>
      </c>
      <c r="AB9" s="118">
        <v>28</v>
      </c>
      <c r="AC9" s="118">
        <v>29</v>
      </c>
      <c r="AD9" s="118">
        <v>30</v>
      </c>
      <c r="AE9" s="118">
        <v>31</v>
      </c>
      <c r="AF9" s="119">
        <v>32</v>
      </c>
      <c r="AG9" s="118">
        <v>33</v>
      </c>
      <c r="AH9" s="118">
        <v>34</v>
      </c>
      <c r="AI9" s="118">
        <v>35</v>
      </c>
      <c r="AJ9" s="118">
        <v>36</v>
      </c>
    </row>
    <row r="10" spans="1:36" s="6" customFormat="1" ht="27" customHeight="1">
      <c r="A10" s="144" t="s">
        <v>64</v>
      </c>
      <c r="B10" s="145"/>
      <c r="C10" s="145"/>
      <c r="D10" s="145"/>
      <c r="E10" s="145"/>
      <c r="F10" s="145"/>
      <c r="G10" s="146"/>
      <c r="H10" s="146"/>
      <c r="I10" s="145"/>
      <c r="J10" s="145"/>
      <c r="K10" s="7"/>
      <c r="L10" s="7"/>
      <c r="M10" s="137"/>
      <c r="N10" s="137"/>
      <c r="O10" s="35"/>
      <c r="P10" s="7"/>
      <c r="Q10" s="7"/>
      <c r="R10" s="7"/>
      <c r="S10" s="7"/>
      <c r="T10" s="7"/>
      <c r="U10" s="7"/>
      <c r="V10" s="7"/>
      <c r="W10" s="7"/>
      <c r="X10" s="7"/>
      <c r="Y10" s="7"/>
      <c r="Z10" s="45"/>
      <c r="AA10" s="7"/>
      <c r="AB10" s="7"/>
      <c r="AC10" s="7"/>
      <c r="AD10" s="7"/>
      <c r="AE10" s="7"/>
      <c r="AF10" s="45"/>
      <c r="AG10" s="7"/>
      <c r="AH10" s="7"/>
      <c r="AI10" s="7"/>
      <c r="AJ10" s="7"/>
    </row>
    <row r="11" spans="1:36" ht="84">
      <c r="A11" s="37">
        <v>2</v>
      </c>
      <c r="B11" s="67">
        <v>1602</v>
      </c>
      <c r="C11" s="64" t="s">
        <v>184</v>
      </c>
      <c r="D11" s="8"/>
      <c r="E11" s="21" t="s">
        <v>173</v>
      </c>
      <c r="F11" s="58" t="s">
        <v>100</v>
      </c>
      <c r="G11" s="163" t="s">
        <v>365</v>
      </c>
      <c r="H11" s="75" t="s">
        <v>246</v>
      </c>
      <c r="I11" s="128" t="s">
        <v>299</v>
      </c>
      <c r="J11" s="19"/>
      <c r="K11" s="30" t="s">
        <v>63</v>
      </c>
      <c r="L11" s="52" t="s">
        <v>391</v>
      </c>
      <c r="M11" s="134">
        <v>169491.524</v>
      </c>
      <c r="N11" s="140">
        <f>M11*1.18</f>
        <v>199999.99831999998</v>
      </c>
      <c r="O11" s="30" t="s">
        <v>228</v>
      </c>
      <c r="P11" s="52" t="s">
        <v>184</v>
      </c>
      <c r="Q11" s="93" t="s">
        <v>71</v>
      </c>
      <c r="R11" s="107" t="s">
        <v>389</v>
      </c>
      <c r="S11" s="110">
        <v>42795</v>
      </c>
      <c r="T11" s="19"/>
      <c r="U11" s="19"/>
      <c r="V11" s="80"/>
      <c r="W11" s="20"/>
      <c r="X11" s="72" t="s">
        <v>365</v>
      </c>
      <c r="Y11" s="101" t="s">
        <v>69</v>
      </c>
      <c r="Z11" s="98">
        <v>796</v>
      </c>
      <c r="AA11" s="77" t="s">
        <v>233</v>
      </c>
      <c r="AB11" s="103">
        <v>2</v>
      </c>
      <c r="AC11" s="77" t="s">
        <v>72</v>
      </c>
      <c r="AD11" s="52" t="s">
        <v>73</v>
      </c>
      <c r="AE11" s="110">
        <v>42795</v>
      </c>
      <c r="AF11" s="110">
        <v>42826</v>
      </c>
      <c r="AG11" s="62">
        <v>42887</v>
      </c>
      <c r="AH11" s="68">
        <v>2017</v>
      </c>
      <c r="AI11" s="19"/>
      <c r="AJ11" s="19"/>
    </row>
    <row r="12" spans="1:36" ht="28.5" customHeight="1">
      <c r="A12" s="195" t="s">
        <v>241</v>
      </c>
      <c r="B12" s="196"/>
      <c r="C12" s="196"/>
      <c r="D12" s="196"/>
      <c r="E12" s="196"/>
      <c r="F12" s="196"/>
      <c r="G12" s="197"/>
      <c r="H12" s="41"/>
      <c r="I12" s="19"/>
      <c r="J12" s="19"/>
      <c r="K12" s="30"/>
      <c r="L12" s="52"/>
      <c r="M12" s="133">
        <f>SUBTOTAL(9,M11:M11)</f>
        <v>169491.524</v>
      </c>
      <c r="N12" s="133">
        <f>M12*1.18</f>
        <v>199999.99831999998</v>
      </c>
      <c r="O12" s="13"/>
      <c r="P12" s="52"/>
      <c r="Q12" s="93"/>
      <c r="R12" s="19"/>
      <c r="S12" s="111"/>
      <c r="T12" s="19"/>
      <c r="U12" s="19"/>
      <c r="V12" s="19"/>
      <c r="W12" s="19"/>
      <c r="X12" s="72"/>
      <c r="Y12" s="101"/>
      <c r="Z12" s="98"/>
      <c r="AA12" s="77"/>
      <c r="AB12" s="103"/>
      <c r="AC12" s="77"/>
      <c r="AD12" s="52"/>
      <c r="AE12" s="111"/>
      <c r="AF12" s="111"/>
      <c r="AG12" s="21"/>
      <c r="AH12" s="68"/>
      <c r="AI12" s="19"/>
      <c r="AJ12" s="19"/>
    </row>
    <row r="13" spans="1:36" ht="29.25" customHeight="1">
      <c r="A13" s="147" t="s">
        <v>65</v>
      </c>
      <c r="B13" s="99"/>
      <c r="C13" s="148"/>
      <c r="D13" s="148"/>
      <c r="E13" s="99"/>
      <c r="F13" s="90"/>
      <c r="G13" s="60"/>
      <c r="H13" s="60"/>
      <c r="I13" s="148"/>
      <c r="J13" s="148"/>
      <c r="K13" s="63"/>
      <c r="L13" s="19"/>
      <c r="M13" s="134"/>
      <c r="N13" s="134"/>
      <c r="O13" s="13"/>
      <c r="P13" s="19"/>
      <c r="Q13" s="19"/>
      <c r="R13" s="19"/>
      <c r="S13" s="111"/>
      <c r="T13" s="19"/>
      <c r="U13" s="19"/>
      <c r="V13" s="19"/>
      <c r="W13" s="19"/>
      <c r="X13" s="19"/>
      <c r="Y13" s="19"/>
      <c r="Z13" s="41"/>
      <c r="AA13" s="19"/>
      <c r="AB13" s="103"/>
      <c r="AC13" s="77"/>
      <c r="AD13" s="52"/>
      <c r="AE13" s="111"/>
      <c r="AF13" s="111"/>
      <c r="AG13" s="21"/>
      <c r="AH13" s="68"/>
      <c r="AI13" s="19"/>
      <c r="AJ13" s="19"/>
    </row>
    <row r="14" spans="1:36" s="33" customFormat="1" ht="48">
      <c r="A14" s="37">
        <v>3</v>
      </c>
      <c r="B14" s="67">
        <v>1603</v>
      </c>
      <c r="C14" s="52" t="s">
        <v>184</v>
      </c>
      <c r="D14" s="8"/>
      <c r="E14" s="13" t="s">
        <v>165</v>
      </c>
      <c r="F14" s="58" t="s">
        <v>100</v>
      </c>
      <c r="G14" s="88" t="s">
        <v>384</v>
      </c>
      <c r="H14" s="75" t="s">
        <v>247</v>
      </c>
      <c r="I14" s="128" t="s">
        <v>300</v>
      </c>
      <c r="J14" s="32"/>
      <c r="K14" s="92" t="s">
        <v>86</v>
      </c>
      <c r="L14" s="52" t="s">
        <v>390</v>
      </c>
      <c r="M14" s="134">
        <v>750386.44</v>
      </c>
      <c r="N14" s="134">
        <f t="shared" ref="N14:N15" si="0">M14*1.18</f>
        <v>885455.99919999985</v>
      </c>
      <c r="O14" s="13" t="s">
        <v>229</v>
      </c>
      <c r="P14" s="52" t="s">
        <v>184</v>
      </c>
      <c r="Q14" s="92" t="s">
        <v>71</v>
      </c>
      <c r="R14" s="152">
        <v>42767</v>
      </c>
      <c r="S14" s="110">
        <v>42795</v>
      </c>
      <c r="T14" s="32"/>
      <c r="U14" s="32"/>
      <c r="V14" s="57"/>
      <c r="W14" s="8"/>
      <c r="X14" s="88" t="s">
        <v>384</v>
      </c>
      <c r="Y14" s="100" t="s">
        <v>68</v>
      </c>
      <c r="Z14" s="98">
        <v>796</v>
      </c>
      <c r="AA14" s="77" t="s">
        <v>60</v>
      </c>
      <c r="AB14" s="103">
        <v>1</v>
      </c>
      <c r="AC14" s="77" t="s">
        <v>72</v>
      </c>
      <c r="AD14" s="52" t="s">
        <v>73</v>
      </c>
      <c r="AE14" s="110">
        <v>42795</v>
      </c>
      <c r="AF14" s="110">
        <v>42796</v>
      </c>
      <c r="AG14" s="154">
        <v>42856</v>
      </c>
      <c r="AH14" s="68">
        <v>2017</v>
      </c>
      <c r="AI14" s="32"/>
      <c r="AJ14" s="32"/>
    </row>
    <row r="15" spans="1:36" s="33" customFormat="1" ht="77.25" customHeight="1">
      <c r="A15" s="37">
        <v>3</v>
      </c>
      <c r="B15" s="67">
        <v>1603</v>
      </c>
      <c r="C15" s="52" t="s">
        <v>184</v>
      </c>
      <c r="D15" s="8"/>
      <c r="E15" s="13" t="s">
        <v>165</v>
      </c>
      <c r="F15" s="12" t="s">
        <v>101</v>
      </c>
      <c r="G15" s="72" t="s">
        <v>174</v>
      </c>
      <c r="H15" s="75" t="s">
        <v>248</v>
      </c>
      <c r="I15" s="128" t="s">
        <v>301</v>
      </c>
      <c r="J15" s="32"/>
      <c r="K15" s="92" t="s">
        <v>86</v>
      </c>
      <c r="L15" s="8"/>
      <c r="M15" s="134">
        <v>57118.64</v>
      </c>
      <c r="N15" s="134">
        <f t="shared" si="0"/>
        <v>67399.99519999999</v>
      </c>
      <c r="O15" s="13" t="s">
        <v>227</v>
      </c>
      <c r="P15" s="52" t="s">
        <v>184</v>
      </c>
      <c r="Q15" s="92" t="s">
        <v>71</v>
      </c>
      <c r="R15" s="152">
        <v>42795</v>
      </c>
      <c r="S15" s="110">
        <v>42826</v>
      </c>
      <c r="T15" s="32"/>
      <c r="U15" s="32"/>
      <c r="V15" s="57"/>
      <c r="W15" s="8"/>
      <c r="X15" s="84" t="s">
        <v>174</v>
      </c>
      <c r="Y15" s="100" t="s">
        <v>68</v>
      </c>
      <c r="Z15" s="98">
        <v>796</v>
      </c>
      <c r="AA15" s="77" t="s">
        <v>60</v>
      </c>
      <c r="AB15" s="103">
        <v>1</v>
      </c>
      <c r="AC15" s="77" t="s">
        <v>72</v>
      </c>
      <c r="AD15" s="52" t="s">
        <v>73</v>
      </c>
      <c r="AE15" s="110">
        <v>42826</v>
      </c>
      <c r="AF15" s="110">
        <v>42827</v>
      </c>
      <c r="AG15" s="154">
        <v>42856</v>
      </c>
      <c r="AH15" s="68">
        <v>2017</v>
      </c>
      <c r="AI15" s="32"/>
      <c r="AJ15" s="32"/>
    </row>
    <row r="16" spans="1:36" s="33" customFormat="1" ht="35.25" customHeight="1">
      <c r="A16" s="195" t="s">
        <v>241</v>
      </c>
      <c r="B16" s="196"/>
      <c r="C16" s="196"/>
      <c r="D16" s="196"/>
      <c r="E16" s="196"/>
      <c r="F16" s="196"/>
      <c r="G16" s="197"/>
      <c r="H16" s="75"/>
      <c r="I16" s="128"/>
      <c r="J16" s="32"/>
      <c r="K16" s="92"/>
      <c r="L16" s="8"/>
      <c r="M16" s="133">
        <f>SUBTOTAL(9,M14:M15)</f>
        <v>807505.08</v>
      </c>
      <c r="N16" s="133">
        <f>SUBTOTAL(9,N14:N15)</f>
        <v>952855.99439999985</v>
      </c>
      <c r="O16" s="13"/>
      <c r="P16" s="52"/>
      <c r="Q16" s="92"/>
      <c r="R16" s="15"/>
      <c r="S16" s="110"/>
      <c r="T16" s="32"/>
      <c r="U16" s="32"/>
      <c r="V16" s="57"/>
      <c r="W16" s="8"/>
      <c r="X16" s="84"/>
      <c r="Y16" s="100"/>
      <c r="Z16" s="98"/>
      <c r="AA16" s="77"/>
      <c r="AB16" s="103"/>
      <c r="AC16" s="77"/>
      <c r="AD16" s="52"/>
      <c r="AE16" s="110"/>
      <c r="AF16" s="110"/>
      <c r="AG16" s="13"/>
      <c r="AH16" s="13"/>
      <c r="AI16" s="32"/>
      <c r="AJ16" s="32"/>
    </row>
    <row r="17" spans="1:36" ht="28.5" customHeight="1">
      <c r="A17" s="147" t="s">
        <v>66</v>
      </c>
      <c r="B17" s="99"/>
      <c r="C17" s="148"/>
      <c r="D17" s="148"/>
      <c r="E17" s="99"/>
      <c r="F17" s="90"/>
      <c r="G17" s="149"/>
      <c r="H17" s="41"/>
      <c r="I17" s="31"/>
      <c r="J17" s="19"/>
      <c r="K17" s="63"/>
      <c r="L17" s="19"/>
      <c r="M17" s="134"/>
      <c r="N17" s="134"/>
      <c r="O17" s="13"/>
      <c r="P17" s="8"/>
      <c r="Q17" s="19"/>
      <c r="R17" s="15"/>
      <c r="S17" s="110"/>
      <c r="T17" s="19"/>
      <c r="U17" s="19"/>
      <c r="V17" s="19"/>
      <c r="W17" s="19"/>
      <c r="X17" s="19"/>
      <c r="Y17" s="100"/>
      <c r="Z17" s="41"/>
      <c r="AA17" s="11"/>
      <c r="AB17" s="59"/>
      <c r="AC17" s="81"/>
      <c r="AD17" s="81"/>
      <c r="AE17" s="110"/>
      <c r="AF17" s="110"/>
      <c r="AG17" s="21"/>
      <c r="AH17" s="63"/>
      <c r="AI17" s="19"/>
      <c r="AJ17" s="19"/>
    </row>
    <row r="18" spans="1:36" ht="72">
      <c r="A18" s="70">
        <v>4</v>
      </c>
      <c r="B18" s="67">
        <v>1604</v>
      </c>
      <c r="C18" s="89" t="s">
        <v>184</v>
      </c>
      <c r="D18" s="20"/>
      <c r="E18" s="30" t="s">
        <v>165</v>
      </c>
      <c r="F18" s="58" t="s">
        <v>100</v>
      </c>
      <c r="G18" s="72" t="s">
        <v>381</v>
      </c>
      <c r="H18" s="76" t="s">
        <v>249</v>
      </c>
      <c r="I18" s="89" t="s">
        <v>302</v>
      </c>
      <c r="J18" s="19"/>
      <c r="K18" s="64" t="s">
        <v>86</v>
      </c>
      <c r="L18" s="8"/>
      <c r="M18" s="134">
        <v>8474.58</v>
      </c>
      <c r="N18" s="134">
        <f>M18*1.18</f>
        <v>10000.0044</v>
      </c>
      <c r="O18" s="30" t="s">
        <v>62</v>
      </c>
      <c r="P18" s="52" t="s">
        <v>184</v>
      </c>
      <c r="Q18" s="64" t="s">
        <v>71</v>
      </c>
      <c r="R18" s="152">
        <v>43040</v>
      </c>
      <c r="S18" s="110">
        <v>43070</v>
      </c>
      <c r="T18" s="64" t="s">
        <v>175</v>
      </c>
      <c r="U18" s="93" t="s">
        <v>231</v>
      </c>
      <c r="V18" s="96">
        <v>7605016030</v>
      </c>
      <c r="W18" s="95">
        <v>760401001</v>
      </c>
      <c r="X18" s="72" t="s">
        <v>386</v>
      </c>
      <c r="Y18" s="100" t="s">
        <v>68</v>
      </c>
      <c r="Z18" s="104">
        <v>796</v>
      </c>
      <c r="AA18" s="77" t="s">
        <v>233</v>
      </c>
      <c r="AB18" s="70">
        <v>1</v>
      </c>
      <c r="AC18" s="107">
        <v>89701000</v>
      </c>
      <c r="AD18" s="107" t="s">
        <v>240</v>
      </c>
      <c r="AE18" s="110">
        <v>43070</v>
      </c>
      <c r="AF18" s="110">
        <v>43071</v>
      </c>
      <c r="AG18" s="110">
        <v>43072</v>
      </c>
      <c r="AH18" s="68">
        <v>2017</v>
      </c>
      <c r="AI18" s="19"/>
      <c r="AJ18" s="19"/>
    </row>
    <row r="19" spans="1:36" s="33" customFormat="1" ht="72">
      <c r="A19" s="70">
        <v>4</v>
      </c>
      <c r="B19" s="67">
        <v>1604</v>
      </c>
      <c r="C19" s="89" t="s">
        <v>184</v>
      </c>
      <c r="D19" s="20"/>
      <c r="E19" s="30" t="s">
        <v>165</v>
      </c>
      <c r="F19" s="58" t="s">
        <v>101</v>
      </c>
      <c r="G19" s="72" t="s">
        <v>382</v>
      </c>
      <c r="H19" s="76" t="s">
        <v>249</v>
      </c>
      <c r="I19" s="89" t="s">
        <v>302</v>
      </c>
      <c r="J19" s="32"/>
      <c r="K19" s="64" t="s">
        <v>86</v>
      </c>
      <c r="L19" s="8"/>
      <c r="M19" s="134">
        <v>7627.12</v>
      </c>
      <c r="N19" s="134">
        <f t="shared" ref="N19:N21" si="1">M19*1.18</f>
        <v>9000.0015999999996</v>
      </c>
      <c r="O19" s="30" t="s">
        <v>62</v>
      </c>
      <c r="P19" s="52" t="s">
        <v>184</v>
      </c>
      <c r="Q19" s="64" t="s">
        <v>71</v>
      </c>
      <c r="R19" s="152">
        <v>43040</v>
      </c>
      <c r="S19" s="110">
        <v>43070</v>
      </c>
      <c r="T19" s="64" t="s">
        <v>175</v>
      </c>
      <c r="U19" s="93" t="s">
        <v>231</v>
      </c>
      <c r="V19" s="96">
        <v>7605016030</v>
      </c>
      <c r="W19" s="95">
        <v>760401001</v>
      </c>
      <c r="X19" s="72" t="s">
        <v>382</v>
      </c>
      <c r="Y19" s="100" t="s">
        <v>68</v>
      </c>
      <c r="Z19" s="104">
        <v>796</v>
      </c>
      <c r="AA19" s="77" t="s">
        <v>233</v>
      </c>
      <c r="AB19" s="70">
        <v>1</v>
      </c>
      <c r="AC19" s="107">
        <v>89701000</v>
      </c>
      <c r="AD19" s="107" t="s">
        <v>240</v>
      </c>
      <c r="AE19" s="110">
        <v>43070</v>
      </c>
      <c r="AF19" s="110">
        <v>43071</v>
      </c>
      <c r="AG19" s="110">
        <v>43072</v>
      </c>
      <c r="AH19" s="68">
        <v>2017</v>
      </c>
      <c r="AI19" s="32"/>
      <c r="AJ19" s="32"/>
    </row>
    <row r="20" spans="1:36" s="33" customFormat="1" ht="72">
      <c r="A20" s="70">
        <v>4</v>
      </c>
      <c r="B20" s="67">
        <v>1604</v>
      </c>
      <c r="C20" s="89" t="s">
        <v>184</v>
      </c>
      <c r="D20" s="20"/>
      <c r="E20" s="30" t="s">
        <v>165</v>
      </c>
      <c r="F20" s="58" t="s">
        <v>102</v>
      </c>
      <c r="G20" s="72" t="s">
        <v>383</v>
      </c>
      <c r="H20" s="76" t="s">
        <v>249</v>
      </c>
      <c r="I20" s="89" t="s">
        <v>302</v>
      </c>
      <c r="J20" s="32"/>
      <c r="K20" s="64" t="s">
        <v>86</v>
      </c>
      <c r="L20" s="8"/>
      <c r="M20" s="134">
        <v>1271.19</v>
      </c>
      <c r="N20" s="134">
        <f t="shared" si="1"/>
        <v>1500.0042000000001</v>
      </c>
      <c r="O20" s="30" t="s">
        <v>62</v>
      </c>
      <c r="P20" s="52" t="s">
        <v>184</v>
      </c>
      <c r="Q20" s="64" t="s">
        <v>71</v>
      </c>
      <c r="R20" s="152">
        <v>42856</v>
      </c>
      <c r="S20" s="110">
        <v>42887</v>
      </c>
      <c r="T20" s="64" t="s">
        <v>175</v>
      </c>
      <c r="U20" s="93" t="s">
        <v>231</v>
      </c>
      <c r="V20" s="96">
        <v>7605016030</v>
      </c>
      <c r="W20" s="95">
        <v>760401001</v>
      </c>
      <c r="X20" s="72" t="s">
        <v>387</v>
      </c>
      <c r="Y20" s="100" t="s">
        <v>68</v>
      </c>
      <c r="Z20" s="104">
        <v>796</v>
      </c>
      <c r="AA20" s="77" t="s">
        <v>233</v>
      </c>
      <c r="AB20" s="70">
        <v>1</v>
      </c>
      <c r="AC20" s="107">
        <v>89701000</v>
      </c>
      <c r="AD20" s="107" t="s">
        <v>240</v>
      </c>
      <c r="AE20" s="110">
        <v>42887</v>
      </c>
      <c r="AF20" s="110">
        <v>42888</v>
      </c>
      <c r="AG20" s="110">
        <v>42889</v>
      </c>
      <c r="AH20" s="68">
        <v>2017</v>
      </c>
      <c r="AI20" s="32"/>
      <c r="AJ20" s="32"/>
    </row>
    <row r="21" spans="1:36" s="33" customFormat="1" ht="75" customHeight="1">
      <c r="A21" s="70">
        <v>4</v>
      </c>
      <c r="B21" s="67">
        <v>1604</v>
      </c>
      <c r="C21" s="89" t="s">
        <v>184</v>
      </c>
      <c r="D21" s="20"/>
      <c r="E21" s="30" t="s">
        <v>165</v>
      </c>
      <c r="F21" s="58" t="s">
        <v>103</v>
      </c>
      <c r="G21" s="158" t="s">
        <v>366</v>
      </c>
      <c r="H21" s="76" t="s">
        <v>249</v>
      </c>
      <c r="I21" s="89" t="s">
        <v>302</v>
      </c>
      <c r="J21" s="59"/>
      <c r="K21" s="64" t="s">
        <v>86</v>
      </c>
      <c r="L21" s="8"/>
      <c r="M21" s="134">
        <v>1271.19</v>
      </c>
      <c r="N21" s="134">
        <f t="shared" si="1"/>
        <v>1500.0042000000001</v>
      </c>
      <c r="O21" s="30" t="s">
        <v>227</v>
      </c>
      <c r="P21" s="52" t="s">
        <v>184</v>
      </c>
      <c r="Q21" s="64" t="s">
        <v>71</v>
      </c>
      <c r="R21" s="152">
        <v>42736</v>
      </c>
      <c r="S21" s="110">
        <v>42767</v>
      </c>
      <c r="T21" s="64"/>
      <c r="U21" s="93"/>
      <c r="V21" s="96"/>
      <c r="W21" s="95"/>
      <c r="X21" s="72" t="s">
        <v>366</v>
      </c>
      <c r="Y21" s="100" t="s">
        <v>68</v>
      </c>
      <c r="Z21" s="104">
        <v>796</v>
      </c>
      <c r="AA21" s="77" t="s">
        <v>233</v>
      </c>
      <c r="AB21" s="70">
        <v>1</v>
      </c>
      <c r="AC21" s="107">
        <v>89701000</v>
      </c>
      <c r="AD21" s="107" t="s">
        <v>240</v>
      </c>
      <c r="AE21" s="110">
        <v>42767</v>
      </c>
      <c r="AF21" s="110">
        <v>42768</v>
      </c>
      <c r="AG21" s="110">
        <v>42769</v>
      </c>
      <c r="AH21" s="68">
        <v>2017</v>
      </c>
      <c r="AI21" s="32"/>
      <c r="AJ21" s="32"/>
    </row>
    <row r="22" spans="1:36" s="33" customFormat="1" ht="36" customHeight="1">
      <c r="A22" s="198" t="s">
        <v>241</v>
      </c>
      <c r="B22" s="199"/>
      <c r="C22" s="199"/>
      <c r="D22" s="199"/>
      <c r="E22" s="199"/>
      <c r="F22" s="199"/>
      <c r="G22" s="200"/>
      <c r="H22" s="76"/>
      <c r="I22" s="129"/>
      <c r="J22" s="59"/>
      <c r="K22" s="64"/>
      <c r="L22" s="8"/>
      <c r="M22" s="133">
        <f>SUBTOTAL(9,M18:M21)</f>
        <v>18644.079999999998</v>
      </c>
      <c r="N22" s="133">
        <f>SUBTOTAL(9,N18:N21)</f>
        <v>22000.0144</v>
      </c>
      <c r="O22" s="13"/>
      <c r="P22" s="52"/>
      <c r="Q22" s="64"/>
      <c r="R22" s="15"/>
      <c r="S22" s="110"/>
      <c r="T22" s="64"/>
      <c r="U22" s="93"/>
      <c r="V22" s="96"/>
      <c r="W22" s="95"/>
      <c r="X22" s="72"/>
      <c r="Y22" s="100"/>
      <c r="Z22" s="104"/>
      <c r="AA22" s="77"/>
      <c r="AB22" s="70"/>
      <c r="AC22" s="107"/>
      <c r="AD22" s="107"/>
      <c r="AE22" s="110"/>
      <c r="AF22" s="110"/>
      <c r="AG22" s="13"/>
      <c r="AH22" s="13"/>
      <c r="AI22" s="32"/>
      <c r="AJ22" s="32"/>
    </row>
    <row r="23" spans="1:36" ht="24" customHeight="1">
      <c r="A23" s="147" t="s">
        <v>67</v>
      </c>
      <c r="B23" s="99"/>
      <c r="C23" s="148"/>
      <c r="D23" s="148"/>
      <c r="E23" s="99"/>
      <c r="F23" s="90"/>
      <c r="G23" s="150"/>
      <c r="H23" s="41"/>
      <c r="I23" s="31"/>
      <c r="J23" s="19"/>
      <c r="K23" s="18"/>
      <c r="L23" s="8"/>
      <c r="M23" s="134"/>
      <c r="N23" s="134"/>
      <c r="O23" s="13"/>
      <c r="P23" s="19"/>
      <c r="Q23" s="79"/>
      <c r="R23" s="19"/>
      <c r="S23" s="111"/>
      <c r="T23" s="19"/>
      <c r="U23" s="19"/>
      <c r="V23" s="19"/>
      <c r="W23" s="19"/>
      <c r="X23" s="19"/>
      <c r="Y23" s="19"/>
      <c r="Z23" s="41"/>
      <c r="AA23" s="19"/>
      <c r="AB23" s="19"/>
      <c r="AC23" s="53"/>
      <c r="AD23" s="53"/>
      <c r="AE23" s="111"/>
      <c r="AF23" s="111"/>
      <c r="AG23" s="21"/>
      <c r="AH23" s="63"/>
      <c r="AI23" s="19"/>
      <c r="AJ23" s="19"/>
    </row>
    <row r="24" spans="1:36" s="33" customFormat="1" ht="48">
      <c r="A24" s="37">
        <v>8</v>
      </c>
      <c r="B24" s="71">
        <v>1608</v>
      </c>
      <c r="C24" s="52" t="s">
        <v>184</v>
      </c>
      <c r="D24" s="8"/>
      <c r="E24" s="13" t="s">
        <v>165</v>
      </c>
      <c r="F24" s="12" t="s">
        <v>100</v>
      </c>
      <c r="G24" s="84" t="s">
        <v>79</v>
      </c>
      <c r="H24" s="75" t="s">
        <v>248</v>
      </c>
      <c r="I24" s="128" t="s">
        <v>301</v>
      </c>
      <c r="J24" s="32"/>
      <c r="K24" s="92" t="s">
        <v>86</v>
      </c>
      <c r="L24" s="8"/>
      <c r="M24" s="134">
        <v>6271.19</v>
      </c>
      <c r="N24" s="134">
        <f>M24*1.18</f>
        <v>7400.0041999999994</v>
      </c>
      <c r="O24" s="13" t="s">
        <v>227</v>
      </c>
      <c r="P24" s="52" t="s">
        <v>184</v>
      </c>
      <c r="Q24" s="64" t="s">
        <v>71</v>
      </c>
      <c r="R24" s="152">
        <v>42795</v>
      </c>
      <c r="S24" s="112">
        <v>42826</v>
      </c>
      <c r="T24" s="32"/>
      <c r="U24" s="32"/>
      <c r="V24" s="57"/>
      <c r="W24" s="8"/>
      <c r="X24" s="84" t="s">
        <v>79</v>
      </c>
      <c r="Y24" s="52" t="s">
        <v>68</v>
      </c>
      <c r="Z24" s="98">
        <v>796</v>
      </c>
      <c r="AA24" s="77" t="s">
        <v>60</v>
      </c>
      <c r="AB24" s="37">
        <v>1</v>
      </c>
      <c r="AC24" s="77" t="s">
        <v>72</v>
      </c>
      <c r="AD24" s="52" t="s">
        <v>73</v>
      </c>
      <c r="AE24" s="112">
        <v>42826</v>
      </c>
      <c r="AF24" s="112">
        <v>42827</v>
      </c>
      <c r="AG24" s="154">
        <v>42856</v>
      </c>
      <c r="AH24" s="12">
        <v>2017</v>
      </c>
      <c r="AI24" s="32"/>
      <c r="AJ24" s="32"/>
    </row>
    <row r="25" spans="1:36" s="33" customFormat="1" ht="48" customHeight="1">
      <c r="A25" s="37">
        <v>8</v>
      </c>
      <c r="B25" s="71">
        <v>1608</v>
      </c>
      <c r="C25" s="52" t="s">
        <v>184</v>
      </c>
      <c r="D25" s="8"/>
      <c r="E25" s="13" t="s">
        <v>165</v>
      </c>
      <c r="F25" s="12" t="s">
        <v>101</v>
      </c>
      <c r="G25" s="85" t="s">
        <v>80</v>
      </c>
      <c r="H25" s="75" t="s">
        <v>250</v>
      </c>
      <c r="I25" s="128" t="s">
        <v>303</v>
      </c>
      <c r="J25" s="32"/>
      <c r="K25" s="92" t="s">
        <v>86</v>
      </c>
      <c r="L25" s="8"/>
      <c r="M25" s="134">
        <v>101694.914</v>
      </c>
      <c r="N25" s="134">
        <f t="shared" ref="N25:N89" si="2">M25*1.18</f>
        <v>119999.99851999999</v>
      </c>
      <c r="O25" s="13" t="s">
        <v>228</v>
      </c>
      <c r="P25" s="52" t="s">
        <v>184</v>
      </c>
      <c r="Q25" s="64" t="s">
        <v>71</v>
      </c>
      <c r="R25" s="152">
        <v>42826</v>
      </c>
      <c r="S25" s="112">
        <v>42856</v>
      </c>
      <c r="T25" s="32"/>
      <c r="U25" s="32"/>
      <c r="V25" s="57"/>
      <c r="W25" s="8"/>
      <c r="X25" s="85" t="s">
        <v>80</v>
      </c>
      <c r="Y25" s="52" t="s">
        <v>68</v>
      </c>
      <c r="Z25" s="98">
        <v>796</v>
      </c>
      <c r="AA25" s="77" t="s">
        <v>60</v>
      </c>
      <c r="AB25" s="37">
        <v>1</v>
      </c>
      <c r="AC25" s="77" t="s">
        <v>72</v>
      </c>
      <c r="AD25" s="52" t="s">
        <v>73</v>
      </c>
      <c r="AE25" s="112">
        <v>42856</v>
      </c>
      <c r="AF25" s="112">
        <v>42857</v>
      </c>
      <c r="AG25" s="154">
        <v>42887</v>
      </c>
      <c r="AH25" s="12">
        <v>2017</v>
      </c>
      <c r="AI25" s="32"/>
      <c r="AJ25" s="32"/>
    </row>
    <row r="26" spans="1:36" s="33" customFormat="1" ht="42" customHeight="1">
      <c r="A26" s="37">
        <v>8</v>
      </c>
      <c r="B26" s="71">
        <v>1608</v>
      </c>
      <c r="C26" s="52" t="s">
        <v>184</v>
      </c>
      <c r="D26" s="8"/>
      <c r="E26" s="13" t="s">
        <v>165</v>
      </c>
      <c r="F26" s="12" t="s">
        <v>102</v>
      </c>
      <c r="G26" s="158" t="s">
        <v>180</v>
      </c>
      <c r="H26" s="77" t="s">
        <v>251</v>
      </c>
      <c r="I26" s="93" t="s">
        <v>304</v>
      </c>
      <c r="J26" s="32"/>
      <c r="K26" s="92" t="s">
        <v>86</v>
      </c>
      <c r="L26" s="8"/>
      <c r="M26" s="134">
        <v>5571830.5099999998</v>
      </c>
      <c r="N26" s="134">
        <f t="shared" si="2"/>
        <v>6574760.0017999997</v>
      </c>
      <c r="O26" s="13" t="s">
        <v>230</v>
      </c>
      <c r="P26" s="52" t="s">
        <v>184</v>
      </c>
      <c r="Q26" s="64" t="s">
        <v>71</v>
      </c>
      <c r="R26" s="152">
        <v>42767</v>
      </c>
      <c r="S26" s="113">
        <v>42795</v>
      </c>
      <c r="T26" s="32"/>
      <c r="U26" s="32"/>
      <c r="V26" s="57"/>
      <c r="W26" s="8"/>
      <c r="X26" s="84" t="s">
        <v>180</v>
      </c>
      <c r="Y26" s="52" t="s">
        <v>68</v>
      </c>
      <c r="Z26" s="98">
        <v>796</v>
      </c>
      <c r="AA26" s="77" t="s">
        <v>60</v>
      </c>
      <c r="AB26" s="37">
        <v>1</v>
      </c>
      <c r="AC26" s="77" t="s">
        <v>72</v>
      </c>
      <c r="AD26" s="52" t="s">
        <v>73</v>
      </c>
      <c r="AE26" s="113">
        <v>42795</v>
      </c>
      <c r="AF26" s="113">
        <v>42887</v>
      </c>
      <c r="AG26" s="154">
        <v>42948</v>
      </c>
      <c r="AH26" s="12">
        <v>2017</v>
      </c>
      <c r="AI26" s="32"/>
      <c r="AJ26" s="32"/>
    </row>
    <row r="27" spans="1:36" s="33" customFormat="1" ht="88.5" customHeight="1">
      <c r="A27" s="37">
        <v>8</v>
      </c>
      <c r="B27" s="71">
        <v>1608</v>
      </c>
      <c r="C27" s="52" t="s">
        <v>184</v>
      </c>
      <c r="D27" s="8"/>
      <c r="E27" s="13" t="s">
        <v>165</v>
      </c>
      <c r="F27" s="12" t="s">
        <v>103</v>
      </c>
      <c r="G27" s="67" t="s">
        <v>81</v>
      </c>
      <c r="H27" s="77" t="s">
        <v>252</v>
      </c>
      <c r="I27" s="89" t="s">
        <v>305</v>
      </c>
      <c r="J27" s="32"/>
      <c r="K27" s="92" t="s">
        <v>86</v>
      </c>
      <c r="L27" s="8"/>
      <c r="M27" s="134">
        <v>8474.58</v>
      </c>
      <c r="N27" s="134">
        <f t="shared" si="2"/>
        <v>10000.0044</v>
      </c>
      <c r="O27" s="30" t="s">
        <v>62</v>
      </c>
      <c r="P27" s="52" t="s">
        <v>184</v>
      </c>
      <c r="Q27" s="64" t="s">
        <v>71</v>
      </c>
      <c r="R27" s="152">
        <v>42826</v>
      </c>
      <c r="S27" s="113">
        <v>42856</v>
      </c>
      <c r="T27" s="94" t="s">
        <v>168</v>
      </c>
      <c r="U27" s="93" t="s">
        <v>82</v>
      </c>
      <c r="V27" s="97">
        <v>1328159227</v>
      </c>
      <c r="W27" s="95">
        <v>132801001</v>
      </c>
      <c r="X27" s="67" t="s">
        <v>81</v>
      </c>
      <c r="Y27" s="52" t="s">
        <v>68</v>
      </c>
      <c r="Z27" s="98">
        <v>796</v>
      </c>
      <c r="AA27" s="77" t="s">
        <v>60</v>
      </c>
      <c r="AB27" s="37">
        <v>1</v>
      </c>
      <c r="AC27" s="77" t="s">
        <v>72</v>
      </c>
      <c r="AD27" s="52" t="s">
        <v>73</v>
      </c>
      <c r="AE27" s="113">
        <v>42856</v>
      </c>
      <c r="AF27" s="113">
        <v>42857</v>
      </c>
      <c r="AG27" s="113">
        <v>42858</v>
      </c>
      <c r="AH27" s="12">
        <v>2017</v>
      </c>
      <c r="AI27" s="32"/>
      <c r="AJ27" s="32"/>
    </row>
    <row r="28" spans="1:36" s="33" customFormat="1" ht="78" customHeight="1">
      <c r="A28" s="39">
        <v>8</v>
      </c>
      <c r="B28" s="71">
        <v>1608</v>
      </c>
      <c r="C28" s="52" t="s">
        <v>184</v>
      </c>
      <c r="D28" s="8"/>
      <c r="E28" s="13" t="s">
        <v>165</v>
      </c>
      <c r="F28" s="12" t="s">
        <v>104</v>
      </c>
      <c r="G28" s="86" t="s">
        <v>392</v>
      </c>
      <c r="H28" s="78" t="s">
        <v>253</v>
      </c>
      <c r="I28" s="130" t="s">
        <v>306</v>
      </c>
      <c r="J28" s="32"/>
      <c r="K28" s="92" t="s">
        <v>86</v>
      </c>
      <c r="L28" s="8"/>
      <c r="M28" s="134">
        <v>39830.51</v>
      </c>
      <c r="N28" s="134">
        <f t="shared" si="2"/>
        <v>47000.001799999998</v>
      </c>
      <c r="O28" s="30" t="s">
        <v>62</v>
      </c>
      <c r="P28" s="52" t="s">
        <v>184</v>
      </c>
      <c r="Q28" s="64" t="s">
        <v>71</v>
      </c>
      <c r="R28" s="152">
        <v>42826</v>
      </c>
      <c r="S28" s="112">
        <v>42856</v>
      </c>
      <c r="T28" s="92" t="s">
        <v>168</v>
      </c>
      <c r="U28" s="93" t="s">
        <v>83</v>
      </c>
      <c r="V28" s="97">
        <v>1326193021</v>
      </c>
      <c r="W28" s="95">
        <v>132601001</v>
      </c>
      <c r="X28" s="86" t="s">
        <v>392</v>
      </c>
      <c r="Y28" s="52" t="s">
        <v>68</v>
      </c>
      <c r="Z28" s="98">
        <v>796</v>
      </c>
      <c r="AA28" s="77" t="s">
        <v>60</v>
      </c>
      <c r="AB28" s="37">
        <v>1</v>
      </c>
      <c r="AC28" s="77" t="s">
        <v>72</v>
      </c>
      <c r="AD28" s="52" t="s">
        <v>73</v>
      </c>
      <c r="AE28" s="113">
        <v>42856</v>
      </c>
      <c r="AF28" s="113">
        <v>42857</v>
      </c>
      <c r="AG28" s="113">
        <v>42858</v>
      </c>
      <c r="AH28" s="12">
        <v>2017</v>
      </c>
      <c r="AI28" s="32"/>
      <c r="AJ28" s="32"/>
    </row>
    <row r="29" spans="1:36" s="33" customFormat="1" ht="78" customHeight="1">
      <c r="A29" s="39">
        <v>8</v>
      </c>
      <c r="B29" s="71">
        <v>1608</v>
      </c>
      <c r="C29" s="52" t="s">
        <v>184</v>
      </c>
      <c r="D29" s="8"/>
      <c r="E29" s="13" t="s">
        <v>165</v>
      </c>
      <c r="F29" s="12" t="s">
        <v>105</v>
      </c>
      <c r="G29" s="86" t="s">
        <v>393</v>
      </c>
      <c r="H29" s="78" t="s">
        <v>253</v>
      </c>
      <c r="I29" s="130" t="s">
        <v>306</v>
      </c>
      <c r="J29" s="32"/>
      <c r="K29" s="92" t="s">
        <v>86</v>
      </c>
      <c r="L29" s="8"/>
      <c r="M29" s="134">
        <v>12711.864</v>
      </c>
      <c r="N29" s="134">
        <f t="shared" si="2"/>
        <v>14999.999519999999</v>
      </c>
      <c r="O29" s="30" t="s">
        <v>62</v>
      </c>
      <c r="P29" s="52" t="s">
        <v>184</v>
      </c>
      <c r="Q29" s="64" t="s">
        <v>71</v>
      </c>
      <c r="R29" s="152">
        <v>42826</v>
      </c>
      <c r="S29" s="112">
        <v>42856</v>
      </c>
      <c r="T29" s="92" t="s">
        <v>168</v>
      </c>
      <c r="U29" s="93" t="s">
        <v>83</v>
      </c>
      <c r="V29" s="97">
        <v>1326193021</v>
      </c>
      <c r="W29" s="95">
        <v>132601001</v>
      </c>
      <c r="X29" s="86" t="s">
        <v>393</v>
      </c>
      <c r="Y29" s="52" t="s">
        <v>68</v>
      </c>
      <c r="Z29" s="98">
        <v>796</v>
      </c>
      <c r="AA29" s="77" t="s">
        <v>60</v>
      </c>
      <c r="AB29" s="37">
        <v>1</v>
      </c>
      <c r="AC29" s="77" t="s">
        <v>72</v>
      </c>
      <c r="AD29" s="52" t="s">
        <v>73</v>
      </c>
      <c r="AE29" s="113">
        <v>42856</v>
      </c>
      <c r="AF29" s="113">
        <v>42857</v>
      </c>
      <c r="AG29" s="113">
        <v>42858</v>
      </c>
      <c r="AH29" s="12">
        <v>2017</v>
      </c>
      <c r="AI29" s="32"/>
      <c r="AJ29" s="32"/>
    </row>
    <row r="30" spans="1:36" s="33" customFormat="1" ht="78" customHeight="1">
      <c r="A30" s="39">
        <v>8</v>
      </c>
      <c r="B30" s="71">
        <v>1608</v>
      </c>
      <c r="C30" s="52" t="s">
        <v>184</v>
      </c>
      <c r="D30" s="8"/>
      <c r="E30" s="13" t="s">
        <v>165</v>
      </c>
      <c r="F30" s="12" t="s">
        <v>106</v>
      </c>
      <c r="G30" s="86" t="s">
        <v>394</v>
      </c>
      <c r="H30" s="78" t="s">
        <v>253</v>
      </c>
      <c r="I30" s="130" t="s">
        <v>306</v>
      </c>
      <c r="J30" s="32"/>
      <c r="K30" s="92" t="s">
        <v>86</v>
      </c>
      <c r="L30" s="8"/>
      <c r="M30" s="134">
        <v>6355.93</v>
      </c>
      <c r="N30" s="134">
        <f t="shared" si="2"/>
        <v>7499.9974000000002</v>
      </c>
      <c r="O30" s="30" t="s">
        <v>62</v>
      </c>
      <c r="P30" s="52" t="s">
        <v>184</v>
      </c>
      <c r="Q30" s="64" t="s">
        <v>71</v>
      </c>
      <c r="R30" s="152">
        <v>42826</v>
      </c>
      <c r="S30" s="112">
        <v>42856</v>
      </c>
      <c r="T30" s="92" t="s">
        <v>168</v>
      </c>
      <c r="U30" s="93" t="s">
        <v>83</v>
      </c>
      <c r="V30" s="97">
        <v>1326193021</v>
      </c>
      <c r="W30" s="95">
        <v>132601001</v>
      </c>
      <c r="X30" s="86" t="s">
        <v>394</v>
      </c>
      <c r="Y30" s="52" t="s">
        <v>68</v>
      </c>
      <c r="Z30" s="98">
        <v>796</v>
      </c>
      <c r="AA30" s="77" t="s">
        <v>60</v>
      </c>
      <c r="AB30" s="37">
        <v>1</v>
      </c>
      <c r="AC30" s="77" t="s">
        <v>72</v>
      </c>
      <c r="AD30" s="52" t="s">
        <v>73</v>
      </c>
      <c r="AE30" s="113">
        <v>42856</v>
      </c>
      <c r="AF30" s="113">
        <v>42857</v>
      </c>
      <c r="AG30" s="113">
        <v>42858</v>
      </c>
      <c r="AH30" s="12">
        <v>2017</v>
      </c>
      <c r="AI30" s="32"/>
      <c r="AJ30" s="32"/>
    </row>
    <row r="31" spans="1:36" s="33" customFormat="1" ht="78.75" customHeight="1">
      <c r="A31" s="39">
        <v>8</v>
      </c>
      <c r="B31" s="71">
        <v>1608</v>
      </c>
      <c r="C31" s="52" t="s">
        <v>184</v>
      </c>
      <c r="D31" s="8"/>
      <c r="E31" s="13" t="s">
        <v>165</v>
      </c>
      <c r="F31" s="12" t="s">
        <v>107</v>
      </c>
      <c r="G31" s="86" t="s">
        <v>395</v>
      </c>
      <c r="H31" s="78" t="s">
        <v>253</v>
      </c>
      <c r="I31" s="130" t="s">
        <v>306</v>
      </c>
      <c r="J31" s="32"/>
      <c r="K31" s="92" t="s">
        <v>86</v>
      </c>
      <c r="L31" s="8"/>
      <c r="M31" s="134">
        <v>6779.66</v>
      </c>
      <c r="N31" s="134">
        <f t="shared" si="2"/>
        <v>7999.9987999999994</v>
      </c>
      <c r="O31" s="30" t="s">
        <v>62</v>
      </c>
      <c r="P31" s="52" t="s">
        <v>184</v>
      </c>
      <c r="Q31" s="64" t="s">
        <v>71</v>
      </c>
      <c r="R31" s="152">
        <v>42826</v>
      </c>
      <c r="S31" s="112">
        <v>42856</v>
      </c>
      <c r="T31" s="92" t="s">
        <v>168</v>
      </c>
      <c r="U31" s="93" t="s">
        <v>83</v>
      </c>
      <c r="V31" s="97">
        <v>1326193021</v>
      </c>
      <c r="W31" s="95">
        <v>132601001</v>
      </c>
      <c r="X31" s="86" t="s">
        <v>395</v>
      </c>
      <c r="Y31" s="52" t="s">
        <v>68</v>
      </c>
      <c r="Z31" s="98">
        <v>796</v>
      </c>
      <c r="AA31" s="77" t="s">
        <v>60</v>
      </c>
      <c r="AB31" s="37">
        <v>1</v>
      </c>
      <c r="AC31" s="77" t="s">
        <v>72</v>
      </c>
      <c r="AD31" s="52" t="s">
        <v>73</v>
      </c>
      <c r="AE31" s="113">
        <v>42856</v>
      </c>
      <c r="AF31" s="113">
        <v>42857</v>
      </c>
      <c r="AG31" s="113">
        <v>42858</v>
      </c>
      <c r="AH31" s="12">
        <v>2017</v>
      </c>
      <c r="AI31" s="32"/>
      <c r="AJ31" s="32"/>
    </row>
    <row r="32" spans="1:36" s="33" customFormat="1" ht="33" customHeight="1">
      <c r="A32" s="39">
        <v>8</v>
      </c>
      <c r="B32" s="71">
        <v>1608</v>
      </c>
      <c r="C32" s="52" t="s">
        <v>184</v>
      </c>
      <c r="D32" s="8"/>
      <c r="E32" s="13" t="s">
        <v>165</v>
      </c>
      <c r="F32" s="12" t="s">
        <v>108</v>
      </c>
      <c r="G32" s="160" t="s">
        <v>84</v>
      </c>
      <c r="H32" s="78" t="s">
        <v>254</v>
      </c>
      <c r="I32" s="130" t="s">
        <v>307</v>
      </c>
      <c r="J32" s="32"/>
      <c r="K32" s="92" t="s">
        <v>86</v>
      </c>
      <c r="L32" s="8"/>
      <c r="M32" s="134">
        <v>152542.37</v>
      </c>
      <c r="N32" s="134">
        <f t="shared" si="2"/>
        <v>179999.99659999998</v>
      </c>
      <c r="O32" s="13" t="s">
        <v>228</v>
      </c>
      <c r="P32" s="52" t="s">
        <v>184</v>
      </c>
      <c r="Q32" s="64" t="s">
        <v>71</v>
      </c>
      <c r="R32" s="152">
        <v>42767</v>
      </c>
      <c r="S32" s="112">
        <v>42795</v>
      </c>
      <c r="T32" s="32"/>
      <c r="U32" s="32"/>
      <c r="V32" s="57"/>
      <c r="W32" s="8"/>
      <c r="X32" s="73" t="s">
        <v>84</v>
      </c>
      <c r="Y32" s="52" t="s">
        <v>68</v>
      </c>
      <c r="Z32" s="98">
        <v>796</v>
      </c>
      <c r="AA32" s="77" t="s">
        <v>60</v>
      </c>
      <c r="AB32" s="37">
        <v>1</v>
      </c>
      <c r="AC32" s="77" t="s">
        <v>72</v>
      </c>
      <c r="AD32" s="52" t="s">
        <v>73</v>
      </c>
      <c r="AE32" s="112">
        <v>42795</v>
      </c>
      <c r="AF32" s="112">
        <v>42856</v>
      </c>
      <c r="AG32" s="154">
        <v>42948</v>
      </c>
      <c r="AH32" s="12">
        <v>2017</v>
      </c>
      <c r="AI32" s="32"/>
      <c r="AJ32" s="32"/>
    </row>
    <row r="33" spans="1:36" s="33" customFormat="1" ht="38.25" customHeight="1">
      <c r="A33" s="39">
        <v>8</v>
      </c>
      <c r="B33" s="71">
        <v>1608</v>
      </c>
      <c r="C33" s="52" t="s">
        <v>184</v>
      </c>
      <c r="D33" s="8"/>
      <c r="E33" s="13" t="s">
        <v>165</v>
      </c>
      <c r="F33" s="12" t="s">
        <v>124</v>
      </c>
      <c r="G33" s="67" t="s">
        <v>358</v>
      </c>
      <c r="H33" s="77" t="s">
        <v>248</v>
      </c>
      <c r="I33" s="131" t="s">
        <v>308</v>
      </c>
      <c r="J33" s="83"/>
      <c r="K33" s="92" t="s">
        <v>86</v>
      </c>
      <c r="L33" s="8"/>
      <c r="M33" s="134">
        <v>9033.9</v>
      </c>
      <c r="N33" s="134">
        <f t="shared" si="2"/>
        <v>10660.001999999999</v>
      </c>
      <c r="O33" s="13" t="s">
        <v>227</v>
      </c>
      <c r="P33" s="52" t="s">
        <v>184</v>
      </c>
      <c r="Q33" s="64" t="s">
        <v>71</v>
      </c>
      <c r="R33" s="152">
        <v>42826</v>
      </c>
      <c r="S33" s="112">
        <v>42856</v>
      </c>
      <c r="T33" s="32"/>
      <c r="U33" s="32"/>
      <c r="V33" s="57"/>
      <c r="W33" s="8"/>
      <c r="X33" s="67" t="s">
        <v>358</v>
      </c>
      <c r="Y33" s="52" t="s">
        <v>68</v>
      </c>
      <c r="Z33" s="98">
        <v>796</v>
      </c>
      <c r="AA33" s="77" t="s">
        <v>60</v>
      </c>
      <c r="AB33" s="37">
        <v>1</v>
      </c>
      <c r="AC33" s="77" t="s">
        <v>72</v>
      </c>
      <c r="AD33" s="52" t="s">
        <v>73</v>
      </c>
      <c r="AE33" s="112">
        <v>42856</v>
      </c>
      <c r="AF33" s="112">
        <v>42856</v>
      </c>
      <c r="AG33" s="154">
        <v>42887</v>
      </c>
      <c r="AH33" s="12">
        <v>2017</v>
      </c>
      <c r="AI33" s="32"/>
      <c r="AJ33" s="32"/>
    </row>
    <row r="34" spans="1:36" s="33" customFormat="1" ht="47.25" customHeight="1">
      <c r="A34" s="39">
        <v>8</v>
      </c>
      <c r="B34" s="71">
        <v>1608</v>
      </c>
      <c r="C34" s="52" t="s">
        <v>184</v>
      </c>
      <c r="D34" s="8"/>
      <c r="E34" s="13" t="s">
        <v>165</v>
      </c>
      <c r="F34" s="58" t="s">
        <v>125</v>
      </c>
      <c r="G34" s="86" t="s">
        <v>85</v>
      </c>
      <c r="H34" s="78" t="s">
        <v>255</v>
      </c>
      <c r="I34" s="130" t="s">
        <v>309</v>
      </c>
      <c r="J34" s="32"/>
      <c r="K34" s="92" t="s">
        <v>86</v>
      </c>
      <c r="L34" s="8"/>
      <c r="M34" s="134">
        <v>25423.73</v>
      </c>
      <c r="N34" s="134">
        <f t="shared" si="2"/>
        <v>30000.001399999997</v>
      </c>
      <c r="O34" s="13" t="s">
        <v>227</v>
      </c>
      <c r="P34" s="52" t="s">
        <v>184</v>
      </c>
      <c r="Q34" s="64" t="s">
        <v>71</v>
      </c>
      <c r="R34" s="152">
        <v>42917</v>
      </c>
      <c r="S34" s="112">
        <v>42948</v>
      </c>
      <c r="T34" s="32"/>
      <c r="U34" s="32"/>
      <c r="V34" s="57"/>
      <c r="W34" s="8"/>
      <c r="X34" s="86" t="s">
        <v>85</v>
      </c>
      <c r="Y34" s="52" t="s">
        <v>68</v>
      </c>
      <c r="Z34" s="98">
        <v>796</v>
      </c>
      <c r="AA34" s="77" t="s">
        <v>60</v>
      </c>
      <c r="AB34" s="37">
        <v>1</v>
      </c>
      <c r="AC34" s="77" t="s">
        <v>72</v>
      </c>
      <c r="AD34" s="52" t="s">
        <v>73</v>
      </c>
      <c r="AE34" s="112">
        <v>42948</v>
      </c>
      <c r="AF34" s="112">
        <v>42949</v>
      </c>
      <c r="AG34" s="112">
        <v>42950</v>
      </c>
      <c r="AH34" s="12">
        <v>2017</v>
      </c>
      <c r="AI34" s="32"/>
      <c r="AJ34" s="32"/>
    </row>
    <row r="35" spans="1:36" s="33" customFormat="1" ht="30" customHeight="1">
      <c r="A35" s="39">
        <v>8</v>
      </c>
      <c r="B35" s="71">
        <v>1608</v>
      </c>
      <c r="C35" s="52" t="s">
        <v>184</v>
      </c>
      <c r="D35" s="8"/>
      <c r="E35" s="13" t="s">
        <v>165</v>
      </c>
      <c r="F35" s="12" t="s">
        <v>126</v>
      </c>
      <c r="G35" s="87" t="s">
        <v>167</v>
      </c>
      <c r="H35" s="78" t="s">
        <v>255</v>
      </c>
      <c r="I35" s="130" t="s">
        <v>310</v>
      </c>
      <c r="J35" s="32"/>
      <c r="K35" s="92" t="s">
        <v>86</v>
      </c>
      <c r="L35" s="8"/>
      <c r="M35" s="134">
        <v>8474.58</v>
      </c>
      <c r="N35" s="134">
        <f t="shared" si="2"/>
        <v>10000.0044</v>
      </c>
      <c r="O35" s="13" t="s">
        <v>227</v>
      </c>
      <c r="P35" s="52" t="s">
        <v>184</v>
      </c>
      <c r="Q35" s="64" t="s">
        <v>71</v>
      </c>
      <c r="R35" s="152">
        <v>42826</v>
      </c>
      <c r="S35" s="112">
        <v>42856</v>
      </c>
      <c r="T35" s="32"/>
      <c r="U35" s="32"/>
      <c r="V35" s="57"/>
      <c r="W35" s="8"/>
      <c r="X35" s="157" t="s">
        <v>167</v>
      </c>
      <c r="Y35" s="52" t="s">
        <v>68</v>
      </c>
      <c r="Z35" s="98">
        <v>796</v>
      </c>
      <c r="AA35" s="77" t="s">
        <v>60</v>
      </c>
      <c r="AB35" s="37">
        <v>1</v>
      </c>
      <c r="AC35" s="77" t="s">
        <v>72</v>
      </c>
      <c r="AD35" s="52" t="s">
        <v>73</v>
      </c>
      <c r="AE35" s="112">
        <v>42856</v>
      </c>
      <c r="AF35" s="112">
        <v>42857</v>
      </c>
      <c r="AG35" s="154">
        <v>42948</v>
      </c>
      <c r="AH35" s="12">
        <v>2017</v>
      </c>
      <c r="AI35" s="32"/>
      <c r="AJ35" s="32"/>
    </row>
    <row r="36" spans="1:36" s="33" customFormat="1" ht="33.75" customHeight="1">
      <c r="A36" s="39">
        <v>8</v>
      </c>
      <c r="B36" s="71">
        <v>1608</v>
      </c>
      <c r="C36" s="52" t="s">
        <v>184</v>
      </c>
      <c r="D36" s="8"/>
      <c r="E36" s="13" t="s">
        <v>165</v>
      </c>
      <c r="F36" s="12" t="s">
        <v>127</v>
      </c>
      <c r="G36" s="73" t="s">
        <v>87</v>
      </c>
      <c r="H36" s="78" t="s">
        <v>256</v>
      </c>
      <c r="I36" s="130" t="s">
        <v>311</v>
      </c>
      <c r="J36" s="32"/>
      <c r="K36" s="92" t="s">
        <v>86</v>
      </c>
      <c r="L36" s="8"/>
      <c r="M36" s="134">
        <v>40677.97</v>
      </c>
      <c r="N36" s="134">
        <f t="shared" si="2"/>
        <v>48000.0046</v>
      </c>
      <c r="O36" s="13" t="s">
        <v>227</v>
      </c>
      <c r="P36" s="52" t="s">
        <v>184</v>
      </c>
      <c r="Q36" s="64" t="s">
        <v>71</v>
      </c>
      <c r="R36" s="152">
        <v>42795</v>
      </c>
      <c r="S36" s="112">
        <v>42826</v>
      </c>
      <c r="T36" s="32"/>
      <c r="U36" s="32"/>
      <c r="V36" s="57"/>
      <c r="W36" s="8"/>
      <c r="X36" s="73" t="s">
        <v>87</v>
      </c>
      <c r="Y36" s="52" t="s">
        <v>68</v>
      </c>
      <c r="Z36" s="98">
        <v>796</v>
      </c>
      <c r="AA36" s="77" t="s">
        <v>60</v>
      </c>
      <c r="AB36" s="37">
        <v>1</v>
      </c>
      <c r="AC36" s="77" t="s">
        <v>72</v>
      </c>
      <c r="AD36" s="52" t="s">
        <v>73</v>
      </c>
      <c r="AE36" s="112">
        <v>42826</v>
      </c>
      <c r="AF36" s="112">
        <v>42827</v>
      </c>
      <c r="AG36" s="154">
        <v>42887</v>
      </c>
      <c r="AH36" s="12">
        <v>2017</v>
      </c>
      <c r="AI36" s="32"/>
      <c r="AJ36" s="32"/>
    </row>
    <row r="37" spans="1:36" s="33" customFormat="1" ht="36.75" customHeight="1">
      <c r="A37" s="39">
        <v>8</v>
      </c>
      <c r="B37" s="71">
        <v>1608</v>
      </c>
      <c r="C37" s="52" t="s">
        <v>184</v>
      </c>
      <c r="D37" s="8"/>
      <c r="E37" s="13" t="s">
        <v>165</v>
      </c>
      <c r="F37" s="12" t="s">
        <v>128</v>
      </c>
      <c r="G37" s="160" t="s">
        <v>181</v>
      </c>
      <c r="H37" s="78" t="s">
        <v>257</v>
      </c>
      <c r="I37" s="130" t="s">
        <v>312</v>
      </c>
      <c r="J37" s="32"/>
      <c r="K37" s="92" t="s">
        <v>86</v>
      </c>
      <c r="L37" s="8"/>
      <c r="M37" s="134">
        <v>213559.32</v>
      </c>
      <c r="N37" s="134">
        <f t="shared" si="2"/>
        <v>251999.9976</v>
      </c>
      <c r="O37" s="13" t="s">
        <v>228</v>
      </c>
      <c r="P37" s="52" t="s">
        <v>184</v>
      </c>
      <c r="Q37" s="64" t="s">
        <v>71</v>
      </c>
      <c r="R37" s="152">
        <v>42826</v>
      </c>
      <c r="S37" s="112">
        <v>42856</v>
      </c>
      <c r="T37" s="32"/>
      <c r="U37" s="32"/>
      <c r="V37" s="57"/>
      <c r="W37" s="8"/>
      <c r="X37" s="74" t="s">
        <v>181</v>
      </c>
      <c r="Y37" s="52" t="s">
        <v>68</v>
      </c>
      <c r="Z37" s="98">
        <v>796</v>
      </c>
      <c r="AA37" s="77" t="s">
        <v>60</v>
      </c>
      <c r="AB37" s="37">
        <v>1</v>
      </c>
      <c r="AC37" s="77" t="s">
        <v>72</v>
      </c>
      <c r="AD37" s="52" t="s">
        <v>73</v>
      </c>
      <c r="AE37" s="112">
        <v>42856</v>
      </c>
      <c r="AF37" s="112">
        <v>42887</v>
      </c>
      <c r="AG37" s="154">
        <v>42948</v>
      </c>
      <c r="AH37" s="12">
        <v>2017</v>
      </c>
      <c r="AI37" s="32"/>
      <c r="AJ37" s="32"/>
    </row>
    <row r="38" spans="1:36" s="33" customFormat="1" ht="39" customHeight="1">
      <c r="A38" s="39">
        <v>8</v>
      </c>
      <c r="B38" s="71">
        <v>1608</v>
      </c>
      <c r="C38" s="52" t="s">
        <v>184</v>
      </c>
      <c r="D38" s="8"/>
      <c r="E38" s="13" t="s">
        <v>165</v>
      </c>
      <c r="F38" s="12" t="s">
        <v>129</v>
      </c>
      <c r="G38" s="159" t="s">
        <v>194</v>
      </c>
      <c r="H38" s="78" t="s">
        <v>258</v>
      </c>
      <c r="I38" s="130" t="s">
        <v>313</v>
      </c>
      <c r="J38" s="32"/>
      <c r="K38" s="92" t="s">
        <v>86</v>
      </c>
      <c r="L38" s="8"/>
      <c r="M38" s="134">
        <v>122033.9</v>
      </c>
      <c r="N38" s="134">
        <f t="shared" si="2"/>
        <v>144000.00199999998</v>
      </c>
      <c r="O38" s="13" t="s">
        <v>228</v>
      </c>
      <c r="P38" s="52" t="s">
        <v>184</v>
      </c>
      <c r="Q38" s="64" t="s">
        <v>71</v>
      </c>
      <c r="R38" s="152">
        <v>42736</v>
      </c>
      <c r="S38" s="112">
        <v>42767</v>
      </c>
      <c r="T38" s="32"/>
      <c r="U38" s="32"/>
      <c r="V38" s="57"/>
      <c r="W38" s="8"/>
      <c r="X38" s="74" t="s">
        <v>194</v>
      </c>
      <c r="Y38" s="52" t="s">
        <v>68</v>
      </c>
      <c r="Z38" s="98">
        <v>796</v>
      </c>
      <c r="AA38" s="77" t="s">
        <v>60</v>
      </c>
      <c r="AB38" s="37">
        <v>1</v>
      </c>
      <c r="AC38" s="77" t="s">
        <v>72</v>
      </c>
      <c r="AD38" s="52" t="s">
        <v>73</v>
      </c>
      <c r="AE38" s="112">
        <v>42767</v>
      </c>
      <c r="AF38" s="112">
        <v>42768</v>
      </c>
      <c r="AG38" s="154">
        <v>43070</v>
      </c>
      <c r="AH38" s="12">
        <v>2017</v>
      </c>
      <c r="AI38" s="32"/>
      <c r="AJ38" s="32"/>
    </row>
    <row r="39" spans="1:36" s="33" customFormat="1" ht="66" customHeight="1">
      <c r="A39" s="39">
        <v>8</v>
      </c>
      <c r="B39" s="71">
        <v>1608</v>
      </c>
      <c r="C39" s="52" t="s">
        <v>184</v>
      </c>
      <c r="D39" s="8"/>
      <c r="E39" s="13" t="s">
        <v>165</v>
      </c>
      <c r="F39" s="12" t="s">
        <v>130</v>
      </c>
      <c r="G39" s="74" t="s">
        <v>170</v>
      </c>
      <c r="H39" s="78" t="s">
        <v>259</v>
      </c>
      <c r="I39" s="130" t="s">
        <v>314</v>
      </c>
      <c r="J39" s="32"/>
      <c r="K39" s="92" t="s">
        <v>86</v>
      </c>
      <c r="L39" s="8"/>
      <c r="M39" s="134">
        <v>4915.25</v>
      </c>
      <c r="N39" s="134">
        <f t="shared" si="2"/>
        <v>5799.9949999999999</v>
      </c>
      <c r="O39" s="13" t="s">
        <v>62</v>
      </c>
      <c r="P39" s="52" t="s">
        <v>184</v>
      </c>
      <c r="Q39" s="64" t="s">
        <v>71</v>
      </c>
      <c r="R39" s="152">
        <v>42826</v>
      </c>
      <c r="S39" s="112">
        <v>42856</v>
      </c>
      <c r="T39" s="92" t="s">
        <v>397</v>
      </c>
      <c r="U39" s="92" t="s">
        <v>82</v>
      </c>
      <c r="V39" s="97">
        <v>1328159227</v>
      </c>
      <c r="W39" s="95">
        <v>132801001</v>
      </c>
      <c r="X39" s="74" t="s">
        <v>170</v>
      </c>
      <c r="Y39" s="52" t="s">
        <v>68</v>
      </c>
      <c r="Z39" s="98">
        <v>796</v>
      </c>
      <c r="AA39" s="77" t="s">
        <v>60</v>
      </c>
      <c r="AB39" s="37">
        <v>1</v>
      </c>
      <c r="AC39" s="77" t="s">
        <v>72</v>
      </c>
      <c r="AD39" s="52" t="s">
        <v>73</v>
      </c>
      <c r="AE39" s="112">
        <v>42856</v>
      </c>
      <c r="AF39" s="112">
        <v>42857</v>
      </c>
      <c r="AG39" s="112">
        <v>42858</v>
      </c>
      <c r="AH39" s="12">
        <v>2017</v>
      </c>
      <c r="AI39" s="32"/>
      <c r="AJ39" s="32"/>
    </row>
    <row r="40" spans="1:36" s="33" customFormat="1" ht="44.25" customHeight="1">
      <c r="A40" s="39">
        <v>8</v>
      </c>
      <c r="B40" s="71">
        <v>1608</v>
      </c>
      <c r="C40" s="52" t="s">
        <v>184</v>
      </c>
      <c r="D40" s="8"/>
      <c r="E40" s="13" t="s">
        <v>165</v>
      </c>
      <c r="F40" s="12" t="s">
        <v>131</v>
      </c>
      <c r="G40" s="74" t="s">
        <v>172</v>
      </c>
      <c r="H40" s="78" t="s">
        <v>259</v>
      </c>
      <c r="I40" s="130" t="s">
        <v>314</v>
      </c>
      <c r="J40" s="32"/>
      <c r="K40" s="92" t="s">
        <v>86</v>
      </c>
      <c r="L40" s="8"/>
      <c r="M40" s="134">
        <v>2542.37</v>
      </c>
      <c r="N40" s="134">
        <f t="shared" si="2"/>
        <v>2999.9965999999995</v>
      </c>
      <c r="O40" s="13" t="s">
        <v>227</v>
      </c>
      <c r="P40" s="52" t="s">
        <v>184</v>
      </c>
      <c r="Q40" s="64" t="s">
        <v>71</v>
      </c>
      <c r="R40" s="152">
        <v>42795</v>
      </c>
      <c r="S40" s="112">
        <v>42826</v>
      </c>
      <c r="T40" s="32"/>
      <c r="U40" s="32"/>
      <c r="V40" s="57"/>
      <c r="W40" s="8"/>
      <c r="X40" s="74" t="s">
        <v>172</v>
      </c>
      <c r="Y40" s="52" t="s">
        <v>68</v>
      </c>
      <c r="Z40" s="98">
        <v>796</v>
      </c>
      <c r="AA40" s="77" t="s">
        <v>60</v>
      </c>
      <c r="AB40" s="37">
        <v>1</v>
      </c>
      <c r="AC40" s="77" t="s">
        <v>72</v>
      </c>
      <c r="AD40" s="52" t="s">
        <v>73</v>
      </c>
      <c r="AE40" s="112">
        <v>42826</v>
      </c>
      <c r="AF40" s="112">
        <v>42827</v>
      </c>
      <c r="AG40" s="154">
        <v>42856</v>
      </c>
      <c r="AH40" s="12">
        <v>2017</v>
      </c>
      <c r="AI40" s="32"/>
      <c r="AJ40" s="32"/>
    </row>
    <row r="41" spans="1:36" s="33" customFormat="1" ht="44.25" customHeight="1">
      <c r="A41" s="39">
        <v>8</v>
      </c>
      <c r="B41" s="71">
        <v>1608</v>
      </c>
      <c r="C41" s="52" t="s">
        <v>184</v>
      </c>
      <c r="D41" s="8"/>
      <c r="E41" s="13" t="s">
        <v>165</v>
      </c>
      <c r="F41" s="12" t="s">
        <v>132</v>
      </c>
      <c r="G41" s="159" t="s">
        <v>367</v>
      </c>
      <c r="H41" s="78" t="s">
        <v>259</v>
      </c>
      <c r="I41" s="130" t="s">
        <v>314</v>
      </c>
      <c r="J41" s="32"/>
      <c r="K41" s="92" t="s">
        <v>86</v>
      </c>
      <c r="L41" s="8"/>
      <c r="M41" s="134">
        <v>5084.7479999999996</v>
      </c>
      <c r="N41" s="140">
        <f t="shared" si="2"/>
        <v>6000.0026399999988</v>
      </c>
      <c r="O41" s="30" t="s">
        <v>227</v>
      </c>
      <c r="P41" s="52" t="s">
        <v>184</v>
      </c>
      <c r="Q41" s="64" t="s">
        <v>71</v>
      </c>
      <c r="R41" s="152">
        <v>42767</v>
      </c>
      <c r="S41" s="112">
        <v>42795</v>
      </c>
      <c r="T41" s="32"/>
      <c r="U41" s="32"/>
      <c r="V41" s="57"/>
      <c r="W41" s="8"/>
      <c r="X41" s="86" t="s">
        <v>367</v>
      </c>
      <c r="Y41" s="52" t="s">
        <v>68</v>
      </c>
      <c r="Z41" s="98">
        <v>796</v>
      </c>
      <c r="AA41" s="77" t="s">
        <v>60</v>
      </c>
      <c r="AB41" s="37">
        <v>1</v>
      </c>
      <c r="AC41" s="77" t="s">
        <v>72</v>
      </c>
      <c r="AD41" s="52" t="s">
        <v>73</v>
      </c>
      <c r="AE41" s="112">
        <v>42795</v>
      </c>
      <c r="AF41" s="112">
        <v>42796</v>
      </c>
      <c r="AG41" s="154">
        <v>42826</v>
      </c>
      <c r="AH41" s="12">
        <v>2017</v>
      </c>
      <c r="AI41" s="32"/>
      <c r="AJ41" s="32"/>
    </row>
    <row r="42" spans="1:36" s="33" customFormat="1" ht="44.25" customHeight="1">
      <c r="A42" s="39">
        <v>8</v>
      </c>
      <c r="B42" s="71">
        <v>1608</v>
      </c>
      <c r="C42" s="52" t="s">
        <v>184</v>
      </c>
      <c r="D42" s="8"/>
      <c r="E42" s="13" t="s">
        <v>165</v>
      </c>
      <c r="F42" s="12" t="s">
        <v>133</v>
      </c>
      <c r="G42" s="159" t="s">
        <v>88</v>
      </c>
      <c r="H42" s="78" t="s">
        <v>260</v>
      </c>
      <c r="I42" s="130" t="s">
        <v>315</v>
      </c>
      <c r="J42" s="32"/>
      <c r="K42" s="92" t="s">
        <v>86</v>
      </c>
      <c r="L42" s="8"/>
      <c r="M42" s="134">
        <v>8046.61</v>
      </c>
      <c r="N42" s="134">
        <f t="shared" si="2"/>
        <v>9494.9997999999996</v>
      </c>
      <c r="O42" s="13" t="s">
        <v>227</v>
      </c>
      <c r="P42" s="52" t="s">
        <v>184</v>
      </c>
      <c r="Q42" s="64" t="s">
        <v>71</v>
      </c>
      <c r="R42" s="152">
        <v>42826</v>
      </c>
      <c r="S42" s="112">
        <v>42856</v>
      </c>
      <c r="T42" s="32"/>
      <c r="U42" s="32"/>
      <c r="V42" s="57"/>
      <c r="W42" s="8"/>
      <c r="X42" s="74" t="s">
        <v>88</v>
      </c>
      <c r="Y42" s="52" t="s">
        <v>68</v>
      </c>
      <c r="Z42" s="98">
        <v>796</v>
      </c>
      <c r="AA42" s="77" t="s">
        <v>60</v>
      </c>
      <c r="AB42" s="37">
        <v>1</v>
      </c>
      <c r="AC42" s="77" t="s">
        <v>72</v>
      </c>
      <c r="AD42" s="52" t="s">
        <v>73</v>
      </c>
      <c r="AE42" s="112">
        <v>42856</v>
      </c>
      <c r="AF42" s="112">
        <v>42887</v>
      </c>
      <c r="AG42" s="154">
        <v>42948</v>
      </c>
      <c r="AH42" s="12">
        <v>2017</v>
      </c>
      <c r="AI42" s="32"/>
      <c r="AJ42" s="32"/>
    </row>
    <row r="43" spans="1:36" s="33" customFormat="1" ht="44.25" customHeight="1">
      <c r="A43" s="39">
        <v>8</v>
      </c>
      <c r="B43" s="71">
        <v>1608</v>
      </c>
      <c r="C43" s="52" t="s">
        <v>184</v>
      </c>
      <c r="D43" s="8"/>
      <c r="E43" s="13" t="s">
        <v>165</v>
      </c>
      <c r="F43" s="12" t="s">
        <v>134</v>
      </c>
      <c r="G43" s="159" t="s">
        <v>89</v>
      </c>
      <c r="H43" s="78" t="s">
        <v>260</v>
      </c>
      <c r="I43" s="130" t="s">
        <v>315</v>
      </c>
      <c r="J43" s="32"/>
      <c r="K43" s="92" t="s">
        <v>86</v>
      </c>
      <c r="L43" s="8"/>
      <c r="M43" s="134">
        <v>5364.41</v>
      </c>
      <c r="N43" s="134">
        <f t="shared" si="2"/>
        <v>6330.0037999999995</v>
      </c>
      <c r="O43" s="13" t="s">
        <v>227</v>
      </c>
      <c r="P43" s="52" t="s">
        <v>184</v>
      </c>
      <c r="Q43" s="64" t="s">
        <v>71</v>
      </c>
      <c r="R43" s="152">
        <v>42826</v>
      </c>
      <c r="S43" s="112">
        <v>42856</v>
      </c>
      <c r="T43" s="32"/>
      <c r="U43" s="32"/>
      <c r="V43" s="57"/>
      <c r="W43" s="8"/>
      <c r="X43" s="74" t="s">
        <v>89</v>
      </c>
      <c r="Y43" s="52" t="s">
        <v>68</v>
      </c>
      <c r="Z43" s="98">
        <v>796</v>
      </c>
      <c r="AA43" s="77" t="s">
        <v>60</v>
      </c>
      <c r="AB43" s="37">
        <v>1</v>
      </c>
      <c r="AC43" s="77" t="s">
        <v>72</v>
      </c>
      <c r="AD43" s="52" t="s">
        <v>73</v>
      </c>
      <c r="AE43" s="112">
        <v>42856</v>
      </c>
      <c r="AF43" s="112">
        <v>42887</v>
      </c>
      <c r="AG43" s="154">
        <v>42948</v>
      </c>
      <c r="AH43" s="12">
        <v>2017</v>
      </c>
      <c r="AI43" s="32"/>
      <c r="AJ43" s="32"/>
    </row>
    <row r="44" spans="1:36" s="33" customFormat="1" ht="58.5" customHeight="1">
      <c r="A44" s="39">
        <v>8</v>
      </c>
      <c r="B44" s="71">
        <v>1608</v>
      </c>
      <c r="C44" s="52" t="s">
        <v>184</v>
      </c>
      <c r="D44" s="8"/>
      <c r="E44" s="13" t="s">
        <v>165</v>
      </c>
      <c r="F44" s="12" t="s">
        <v>135</v>
      </c>
      <c r="G44" s="86" t="s">
        <v>359</v>
      </c>
      <c r="H44" s="78" t="s">
        <v>260</v>
      </c>
      <c r="I44" s="130" t="s">
        <v>315</v>
      </c>
      <c r="J44" s="32"/>
      <c r="K44" s="92" t="s">
        <v>86</v>
      </c>
      <c r="L44" s="8"/>
      <c r="M44" s="134">
        <v>1611.864</v>
      </c>
      <c r="N44" s="134">
        <f t="shared" si="2"/>
        <v>1901.9995199999998</v>
      </c>
      <c r="O44" s="13" t="s">
        <v>62</v>
      </c>
      <c r="P44" s="52" t="s">
        <v>184</v>
      </c>
      <c r="Q44" s="64" t="s">
        <v>71</v>
      </c>
      <c r="R44" s="152">
        <v>42826</v>
      </c>
      <c r="S44" s="112">
        <v>42856</v>
      </c>
      <c r="T44" s="141" t="s">
        <v>168</v>
      </c>
      <c r="U44" s="92" t="s">
        <v>374</v>
      </c>
      <c r="V44" s="142">
        <v>1326197450</v>
      </c>
      <c r="W44" s="105">
        <v>132601001</v>
      </c>
      <c r="X44" s="86" t="s">
        <v>359</v>
      </c>
      <c r="Y44" s="52" t="s">
        <v>68</v>
      </c>
      <c r="Z44" s="98">
        <v>796</v>
      </c>
      <c r="AA44" s="77" t="s">
        <v>60</v>
      </c>
      <c r="AB44" s="37">
        <v>1</v>
      </c>
      <c r="AC44" s="77" t="s">
        <v>72</v>
      </c>
      <c r="AD44" s="52" t="s">
        <v>73</v>
      </c>
      <c r="AE44" s="112">
        <v>42856</v>
      </c>
      <c r="AF44" s="112">
        <v>42857</v>
      </c>
      <c r="AG44" s="112">
        <v>42858</v>
      </c>
      <c r="AH44" s="12">
        <v>2017</v>
      </c>
      <c r="AI44" s="32"/>
      <c r="AJ44" s="32"/>
    </row>
    <row r="45" spans="1:36" s="33" customFormat="1" ht="44.25" customHeight="1">
      <c r="A45" s="39">
        <v>8</v>
      </c>
      <c r="B45" s="71">
        <v>1608</v>
      </c>
      <c r="C45" s="52" t="s">
        <v>184</v>
      </c>
      <c r="D45" s="8"/>
      <c r="E45" s="13" t="s">
        <v>165</v>
      </c>
      <c r="F45" s="12" t="s">
        <v>136</v>
      </c>
      <c r="G45" s="86" t="s">
        <v>360</v>
      </c>
      <c r="H45" s="78" t="s">
        <v>262</v>
      </c>
      <c r="I45" s="130" t="s">
        <v>316</v>
      </c>
      <c r="J45" s="32"/>
      <c r="K45" s="92" t="s">
        <v>86</v>
      </c>
      <c r="L45" s="8"/>
      <c r="M45" s="134">
        <v>8135.59</v>
      </c>
      <c r="N45" s="134">
        <f t="shared" si="2"/>
        <v>9599.9961999999996</v>
      </c>
      <c r="O45" s="30" t="s">
        <v>227</v>
      </c>
      <c r="P45" s="52" t="s">
        <v>184</v>
      </c>
      <c r="Q45" s="64" t="s">
        <v>71</v>
      </c>
      <c r="R45" s="152">
        <v>42826</v>
      </c>
      <c r="S45" s="112">
        <v>42856</v>
      </c>
      <c r="T45" s="32"/>
      <c r="U45" s="32"/>
      <c r="V45" s="57"/>
      <c r="W45" s="8"/>
      <c r="X45" s="86" t="s">
        <v>360</v>
      </c>
      <c r="Y45" s="52" t="s">
        <v>68</v>
      </c>
      <c r="Z45" s="98">
        <v>796</v>
      </c>
      <c r="AA45" s="77" t="s">
        <v>60</v>
      </c>
      <c r="AB45" s="37">
        <v>1</v>
      </c>
      <c r="AC45" s="77" t="s">
        <v>72</v>
      </c>
      <c r="AD45" s="52" t="s">
        <v>73</v>
      </c>
      <c r="AE45" s="112">
        <v>42856</v>
      </c>
      <c r="AF45" s="112">
        <v>42857</v>
      </c>
      <c r="AG45" s="154">
        <v>42948</v>
      </c>
      <c r="AH45" s="12">
        <v>2017</v>
      </c>
      <c r="AI45" s="32"/>
      <c r="AJ45" s="32"/>
    </row>
    <row r="46" spans="1:36" s="33" customFormat="1" ht="75.75" customHeight="1">
      <c r="A46" s="39">
        <v>8</v>
      </c>
      <c r="B46" s="71">
        <v>1608</v>
      </c>
      <c r="C46" s="52" t="s">
        <v>184</v>
      </c>
      <c r="D46" s="8"/>
      <c r="E46" s="13" t="s">
        <v>165</v>
      </c>
      <c r="F46" s="12" t="s">
        <v>137</v>
      </c>
      <c r="G46" s="74" t="s">
        <v>90</v>
      </c>
      <c r="H46" s="78" t="s">
        <v>263</v>
      </c>
      <c r="I46" s="130" t="s">
        <v>317</v>
      </c>
      <c r="J46" s="32"/>
      <c r="K46" s="92" t="s">
        <v>86</v>
      </c>
      <c r="L46" s="8"/>
      <c r="M46" s="134">
        <v>25000</v>
      </c>
      <c r="N46" s="134">
        <f t="shared" si="2"/>
        <v>29500</v>
      </c>
      <c r="O46" s="13" t="s">
        <v>62</v>
      </c>
      <c r="P46" s="52" t="s">
        <v>184</v>
      </c>
      <c r="Q46" s="64" t="s">
        <v>71</v>
      </c>
      <c r="R46" s="152">
        <v>42826</v>
      </c>
      <c r="S46" s="112">
        <v>42856</v>
      </c>
      <c r="T46" s="92" t="s">
        <v>232</v>
      </c>
      <c r="U46" s="92" t="s">
        <v>91</v>
      </c>
      <c r="V46" s="97">
        <v>1313000219</v>
      </c>
      <c r="W46" s="95">
        <v>131301001</v>
      </c>
      <c r="X46" s="74" t="s">
        <v>90</v>
      </c>
      <c r="Y46" s="52" t="s">
        <v>68</v>
      </c>
      <c r="Z46" s="98">
        <v>796</v>
      </c>
      <c r="AA46" s="77" t="s">
        <v>60</v>
      </c>
      <c r="AB46" s="37">
        <v>1</v>
      </c>
      <c r="AC46" s="77" t="s">
        <v>72</v>
      </c>
      <c r="AD46" s="52" t="s">
        <v>73</v>
      </c>
      <c r="AE46" s="112">
        <v>42856</v>
      </c>
      <c r="AF46" s="112">
        <v>42857</v>
      </c>
      <c r="AG46" s="154">
        <v>42979</v>
      </c>
      <c r="AH46" s="12">
        <v>2017</v>
      </c>
      <c r="AI46" s="32"/>
      <c r="AJ46" s="32"/>
    </row>
    <row r="47" spans="1:36" s="33" customFormat="1" ht="44.25" customHeight="1">
      <c r="A47" s="39">
        <v>8</v>
      </c>
      <c r="B47" s="71">
        <v>1608</v>
      </c>
      <c r="C47" s="52" t="s">
        <v>184</v>
      </c>
      <c r="D47" s="8"/>
      <c r="E47" s="13" t="s">
        <v>165</v>
      </c>
      <c r="F47" s="12" t="s">
        <v>138</v>
      </c>
      <c r="G47" s="86" t="s">
        <v>361</v>
      </c>
      <c r="H47" s="78" t="s">
        <v>261</v>
      </c>
      <c r="I47" s="130" t="s">
        <v>318</v>
      </c>
      <c r="J47" s="32"/>
      <c r="K47" s="92" t="s">
        <v>86</v>
      </c>
      <c r="L47" s="8"/>
      <c r="M47" s="134">
        <v>2542.37</v>
      </c>
      <c r="N47" s="134">
        <f t="shared" si="2"/>
        <v>2999.9965999999995</v>
      </c>
      <c r="O47" s="13" t="s">
        <v>227</v>
      </c>
      <c r="P47" s="52" t="s">
        <v>184</v>
      </c>
      <c r="Q47" s="64" t="s">
        <v>71</v>
      </c>
      <c r="R47" s="152">
        <v>42826</v>
      </c>
      <c r="S47" s="112">
        <v>42856</v>
      </c>
      <c r="T47" s="32"/>
      <c r="U47" s="32"/>
      <c r="V47" s="57"/>
      <c r="W47" s="8"/>
      <c r="X47" s="86" t="s">
        <v>361</v>
      </c>
      <c r="Y47" s="52" t="s">
        <v>68</v>
      </c>
      <c r="Z47" s="98">
        <v>796</v>
      </c>
      <c r="AA47" s="77" t="s">
        <v>60</v>
      </c>
      <c r="AB47" s="37">
        <v>1</v>
      </c>
      <c r="AC47" s="77" t="s">
        <v>72</v>
      </c>
      <c r="AD47" s="52" t="s">
        <v>73</v>
      </c>
      <c r="AE47" s="112">
        <v>42856</v>
      </c>
      <c r="AF47" s="112">
        <v>42857</v>
      </c>
      <c r="AG47" s="154">
        <v>42887</v>
      </c>
      <c r="AH47" s="12">
        <v>2017</v>
      </c>
      <c r="AI47" s="32"/>
      <c r="AJ47" s="32"/>
    </row>
    <row r="48" spans="1:36" s="33" customFormat="1" ht="83.25" customHeight="1">
      <c r="A48" s="39">
        <v>8</v>
      </c>
      <c r="B48" s="71">
        <v>1608</v>
      </c>
      <c r="C48" s="52" t="s">
        <v>184</v>
      </c>
      <c r="D48" s="8"/>
      <c r="E48" s="13" t="s">
        <v>173</v>
      </c>
      <c r="F48" s="12" t="s">
        <v>139</v>
      </c>
      <c r="G48" s="160" t="s">
        <v>197</v>
      </c>
      <c r="H48" s="78" t="s">
        <v>264</v>
      </c>
      <c r="I48" s="130" t="s">
        <v>319</v>
      </c>
      <c r="J48" s="32"/>
      <c r="K48" s="92" t="s">
        <v>86</v>
      </c>
      <c r="L48" s="8"/>
      <c r="M48" s="134">
        <v>83898.304999999993</v>
      </c>
      <c r="N48" s="134">
        <f t="shared" si="2"/>
        <v>98999.999899999981</v>
      </c>
      <c r="O48" s="13" t="s">
        <v>227</v>
      </c>
      <c r="P48" s="52" t="s">
        <v>184</v>
      </c>
      <c r="Q48" s="64" t="s">
        <v>71</v>
      </c>
      <c r="R48" s="152">
        <v>42826</v>
      </c>
      <c r="S48" s="112">
        <v>42856</v>
      </c>
      <c r="T48" s="32"/>
      <c r="U48" s="32"/>
      <c r="V48" s="57"/>
      <c r="W48" s="8"/>
      <c r="X48" s="73" t="s">
        <v>197</v>
      </c>
      <c r="Y48" s="102" t="s">
        <v>69</v>
      </c>
      <c r="Z48" s="98">
        <v>796</v>
      </c>
      <c r="AA48" s="77" t="s">
        <v>60</v>
      </c>
      <c r="AB48" s="37">
        <v>70</v>
      </c>
      <c r="AC48" s="77" t="s">
        <v>72</v>
      </c>
      <c r="AD48" s="52" t="s">
        <v>73</v>
      </c>
      <c r="AE48" s="112">
        <v>42856</v>
      </c>
      <c r="AF48" s="112">
        <v>42857</v>
      </c>
      <c r="AG48" s="154">
        <v>42887</v>
      </c>
      <c r="AH48" s="12">
        <v>2017</v>
      </c>
      <c r="AI48" s="32"/>
      <c r="AJ48" s="32"/>
    </row>
    <row r="49" spans="1:36" s="33" customFormat="1" ht="57.75" customHeight="1">
      <c r="A49" s="39">
        <v>8</v>
      </c>
      <c r="B49" s="71">
        <v>1608</v>
      </c>
      <c r="C49" s="52" t="s">
        <v>184</v>
      </c>
      <c r="D49" s="8"/>
      <c r="E49" s="13" t="s">
        <v>173</v>
      </c>
      <c r="F49" s="14" t="s">
        <v>140</v>
      </c>
      <c r="G49" s="160" t="s">
        <v>198</v>
      </c>
      <c r="H49" s="78" t="s">
        <v>264</v>
      </c>
      <c r="I49" s="130" t="s">
        <v>319</v>
      </c>
      <c r="J49" s="32"/>
      <c r="K49" s="92" t="s">
        <v>86</v>
      </c>
      <c r="L49" s="8"/>
      <c r="M49" s="134">
        <v>83898.304999999993</v>
      </c>
      <c r="N49" s="134">
        <f t="shared" si="2"/>
        <v>98999.999899999981</v>
      </c>
      <c r="O49" s="13" t="s">
        <v>227</v>
      </c>
      <c r="P49" s="52" t="s">
        <v>184</v>
      </c>
      <c r="Q49" s="64" t="s">
        <v>71</v>
      </c>
      <c r="R49" s="152">
        <v>42826</v>
      </c>
      <c r="S49" s="112">
        <v>42856</v>
      </c>
      <c r="T49" s="32"/>
      <c r="U49" s="32"/>
      <c r="V49" s="57"/>
      <c r="W49" s="8"/>
      <c r="X49" s="73" t="s">
        <v>198</v>
      </c>
      <c r="Y49" s="102" t="s">
        <v>69</v>
      </c>
      <c r="Z49" s="98">
        <v>796</v>
      </c>
      <c r="AA49" s="77" t="s">
        <v>60</v>
      </c>
      <c r="AB49" s="37">
        <v>390</v>
      </c>
      <c r="AC49" s="77" t="s">
        <v>72</v>
      </c>
      <c r="AD49" s="52" t="s">
        <v>73</v>
      </c>
      <c r="AE49" s="112">
        <v>42856</v>
      </c>
      <c r="AF49" s="112">
        <v>42857</v>
      </c>
      <c r="AG49" s="154">
        <v>42887</v>
      </c>
      <c r="AH49" s="12">
        <v>2017</v>
      </c>
      <c r="AI49" s="32"/>
      <c r="AJ49" s="32"/>
    </row>
    <row r="50" spans="1:36" s="33" customFormat="1" ht="56.25" customHeight="1">
      <c r="A50" s="39">
        <v>8</v>
      </c>
      <c r="B50" s="71">
        <v>1608</v>
      </c>
      <c r="C50" s="52" t="s">
        <v>184</v>
      </c>
      <c r="D50" s="8"/>
      <c r="E50" s="13" t="s">
        <v>173</v>
      </c>
      <c r="F50" s="14" t="s">
        <v>141</v>
      </c>
      <c r="G50" s="160" t="s">
        <v>110</v>
      </c>
      <c r="H50" s="78" t="s">
        <v>265</v>
      </c>
      <c r="I50" s="130" t="s">
        <v>320</v>
      </c>
      <c r="J50" s="32"/>
      <c r="K50" s="92" t="s">
        <v>86</v>
      </c>
      <c r="L50" s="8"/>
      <c r="M50" s="134">
        <v>21864.41</v>
      </c>
      <c r="N50" s="134">
        <f t="shared" si="2"/>
        <v>25800.003799999999</v>
      </c>
      <c r="O50" s="13" t="s">
        <v>227</v>
      </c>
      <c r="P50" s="52" t="s">
        <v>184</v>
      </c>
      <c r="Q50" s="64" t="s">
        <v>71</v>
      </c>
      <c r="R50" s="152">
        <v>42795</v>
      </c>
      <c r="S50" s="112">
        <v>42826</v>
      </c>
      <c r="T50" s="32"/>
      <c r="U50" s="32"/>
      <c r="V50" s="57"/>
      <c r="W50" s="8"/>
      <c r="X50" s="73" t="s">
        <v>110</v>
      </c>
      <c r="Y50" s="102" t="s">
        <v>69</v>
      </c>
      <c r="Z50" s="98">
        <v>796</v>
      </c>
      <c r="AA50" s="77" t="s">
        <v>60</v>
      </c>
      <c r="AB50" s="37">
        <v>32</v>
      </c>
      <c r="AC50" s="77" t="s">
        <v>72</v>
      </c>
      <c r="AD50" s="52" t="s">
        <v>73</v>
      </c>
      <c r="AE50" s="112">
        <v>42826</v>
      </c>
      <c r="AF50" s="112">
        <v>42827</v>
      </c>
      <c r="AG50" s="154">
        <v>42887</v>
      </c>
      <c r="AH50" s="12">
        <v>2017</v>
      </c>
      <c r="AI50" s="32"/>
      <c r="AJ50" s="32"/>
    </row>
    <row r="51" spans="1:36" s="33" customFormat="1" ht="40.5" customHeight="1">
      <c r="A51" s="39">
        <v>8</v>
      </c>
      <c r="B51" s="71">
        <v>1608</v>
      </c>
      <c r="C51" s="52" t="s">
        <v>184</v>
      </c>
      <c r="D51" s="8"/>
      <c r="E51" s="13" t="s">
        <v>173</v>
      </c>
      <c r="F51" s="14" t="s">
        <v>142</v>
      </c>
      <c r="G51" s="160" t="s">
        <v>199</v>
      </c>
      <c r="H51" s="78" t="s">
        <v>265</v>
      </c>
      <c r="I51" s="130" t="s">
        <v>321</v>
      </c>
      <c r="J51" s="32"/>
      <c r="K51" s="92" t="s">
        <v>86</v>
      </c>
      <c r="L51" s="8"/>
      <c r="M51" s="134">
        <v>82203.391000000003</v>
      </c>
      <c r="N51" s="134">
        <f t="shared" si="2"/>
        <v>97000.001380000002</v>
      </c>
      <c r="O51" s="13" t="s">
        <v>227</v>
      </c>
      <c r="P51" s="52" t="s">
        <v>184</v>
      </c>
      <c r="Q51" s="64" t="s">
        <v>71</v>
      </c>
      <c r="R51" s="153">
        <v>42736</v>
      </c>
      <c r="S51" s="112">
        <v>42767</v>
      </c>
      <c r="T51" s="32"/>
      <c r="U51" s="32"/>
      <c r="V51" s="57"/>
      <c r="W51" s="8"/>
      <c r="X51" s="109" t="s">
        <v>199</v>
      </c>
      <c r="Y51" s="102" t="s">
        <v>69</v>
      </c>
      <c r="Z51" s="98">
        <v>796</v>
      </c>
      <c r="AA51" s="77" t="s">
        <v>60</v>
      </c>
      <c r="AB51" s="37">
        <v>19</v>
      </c>
      <c r="AC51" s="77" t="s">
        <v>72</v>
      </c>
      <c r="AD51" s="52" t="s">
        <v>73</v>
      </c>
      <c r="AE51" s="112">
        <v>42767</v>
      </c>
      <c r="AF51" s="112">
        <v>42768</v>
      </c>
      <c r="AG51" s="154">
        <v>42826</v>
      </c>
      <c r="AH51" s="12">
        <v>2017</v>
      </c>
      <c r="AI51" s="32"/>
      <c r="AJ51" s="32"/>
    </row>
    <row r="52" spans="1:36" s="33" customFormat="1" ht="27.75" customHeight="1">
      <c r="A52" s="39">
        <v>8</v>
      </c>
      <c r="B52" s="71">
        <v>1608</v>
      </c>
      <c r="C52" s="52" t="s">
        <v>184</v>
      </c>
      <c r="D52" s="8"/>
      <c r="E52" s="13" t="s">
        <v>173</v>
      </c>
      <c r="F52" s="14" t="s">
        <v>143</v>
      </c>
      <c r="G52" s="160" t="s">
        <v>200</v>
      </c>
      <c r="H52" s="78" t="s">
        <v>266</v>
      </c>
      <c r="I52" s="130" t="s">
        <v>322</v>
      </c>
      <c r="J52" s="32"/>
      <c r="K52" s="92" t="s">
        <v>86</v>
      </c>
      <c r="L52" s="8"/>
      <c r="M52" s="134">
        <v>42372.88</v>
      </c>
      <c r="N52" s="134">
        <f t="shared" si="2"/>
        <v>49999.998399999997</v>
      </c>
      <c r="O52" s="13" t="s">
        <v>227</v>
      </c>
      <c r="P52" s="52" t="s">
        <v>184</v>
      </c>
      <c r="Q52" s="64" t="s">
        <v>71</v>
      </c>
      <c r="R52" s="152">
        <v>42826</v>
      </c>
      <c r="S52" s="112">
        <v>42856</v>
      </c>
      <c r="T52" s="32"/>
      <c r="U52" s="32"/>
      <c r="V52" s="57"/>
      <c r="W52" s="8"/>
      <c r="X52" s="73" t="s">
        <v>200</v>
      </c>
      <c r="Y52" s="102" t="s">
        <v>69</v>
      </c>
      <c r="Z52" s="98">
        <v>796</v>
      </c>
      <c r="AA52" s="77" t="s">
        <v>60</v>
      </c>
      <c r="AB52" s="37">
        <v>2</v>
      </c>
      <c r="AC52" s="77" t="s">
        <v>72</v>
      </c>
      <c r="AD52" s="52" t="s">
        <v>73</v>
      </c>
      <c r="AE52" s="112">
        <v>42856</v>
      </c>
      <c r="AF52" s="112">
        <v>42857</v>
      </c>
      <c r="AG52" s="154">
        <v>42887</v>
      </c>
      <c r="AH52" s="12">
        <v>2017</v>
      </c>
      <c r="AI52" s="32"/>
      <c r="AJ52" s="32"/>
    </row>
    <row r="53" spans="1:36" s="33" customFormat="1" ht="27.75" customHeight="1">
      <c r="A53" s="39">
        <v>8</v>
      </c>
      <c r="B53" s="71">
        <v>1608</v>
      </c>
      <c r="C53" s="52" t="s">
        <v>184</v>
      </c>
      <c r="D53" s="8"/>
      <c r="E53" s="13" t="s">
        <v>173</v>
      </c>
      <c r="F53" s="14" t="s">
        <v>144</v>
      </c>
      <c r="G53" s="160" t="s">
        <v>201</v>
      </c>
      <c r="H53" s="78" t="s">
        <v>267</v>
      </c>
      <c r="I53" s="130" t="s">
        <v>368</v>
      </c>
      <c r="J53" s="32"/>
      <c r="K53" s="92" t="s">
        <v>86</v>
      </c>
      <c r="L53" s="8"/>
      <c r="M53" s="134">
        <v>55084.745000000003</v>
      </c>
      <c r="N53" s="134">
        <f t="shared" si="2"/>
        <v>64999.999100000001</v>
      </c>
      <c r="O53" s="13" t="s">
        <v>227</v>
      </c>
      <c r="P53" s="52" t="s">
        <v>184</v>
      </c>
      <c r="Q53" s="64" t="s">
        <v>71</v>
      </c>
      <c r="R53" s="152">
        <v>42826</v>
      </c>
      <c r="S53" s="112">
        <v>42856</v>
      </c>
      <c r="T53" s="32"/>
      <c r="U53" s="32"/>
      <c r="V53" s="57"/>
      <c r="W53" s="8"/>
      <c r="X53" s="73" t="s">
        <v>201</v>
      </c>
      <c r="Y53" s="102" t="s">
        <v>69</v>
      </c>
      <c r="Z53" s="98">
        <v>796</v>
      </c>
      <c r="AA53" s="77" t="s">
        <v>60</v>
      </c>
      <c r="AB53" s="37">
        <v>7</v>
      </c>
      <c r="AC53" s="77" t="s">
        <v>72</v>
      </c>
      <c r="AD53" s="52" t="s">
        <v>73</v>
      </c>
      <c r="AE53" s="112">
        <v>42856</v>
      </c>
      <c r="AF53" s="112">
        <v>42857</v>
      </c>
      <c r="AG53" s="154">
        <v>42887</v>
      </c>
      <c r="AH53" s="12">
        <v>2017</v>
      </c>
      <c r="AI53" s="32"/>
      <c r="AJ53" s="32"/>
    </row>
    <row r="54" spans="1:36" s="33" customFormat="1" ht="28.5" customHeight="1">
      <c r="A54" s="39">
        <v>8</v>
      </c>
      <c r="B54" s="71">
        <v>1608</v>
      </c>
      <c r="C54" s="52" t="s">
        <v>184</v>
      </c>
      <c r="D54" s="8"/>
      <c r="E54" s="13" t="s">
        <v>173</v>
      </c>
      <c r="F54" s="14" t="s">
        <v>145</v>
      </c>
      <c r="G54" s="160" t="s">
        <v>202</v>
      </c>
      <c r="H54" s="78" t="s">
        <v>268</v>
      </c>
      <c r="I54" s="130" t="s">
        <v>323</v>
      </c>
      <c r="J54" s="32"/>
      <c r="K54" s="92" t="s">
        <v>86</v>
      </c>
      <c r="L54" s="8"/>
      <c r="M54" s="134">
        <v>156906.78</v>
      </c>
      <c r="N54" s="134">
        <f t="shared" si="2"/>
        <v>185150.00039999999</v>
      </c>
      <c r="O54" s="13" t="s">
        <v>228</v>
      </c>
      <c r="P54" s="52" t="s">
        <v>184</v>
      </c>
      <c r="Q54" s="64" t="s">
        <v>71</v>
      </c>
      <c r="R54" s="152">
        <v>42795</v>
      </c>
      <c r="S54" s="112">
        <v>42826</v>
      </c>
      <c r="T54" s="32"/>
      <c r="U54" s="32"/>
      <c r="V54" s="57"/>
      <c r="W54" s="9"/>
      <c r="X54" s="73" t="s">
        <v>202</v>
      </c>
      <c r="Y54" s="102" t="s">
        <v>69</v>
      </c>
      <c r="Z54" s="98">
        <v>796</v>
      </c>
      <c r="AA54" s="77" t="s">
        <v>60</v>
      </c>
      <c r="AB54" s="37">
        <v>6</v>
      </c>
      <c r="AC54" s="77" t="s">
        <v>72</v>
      </c>
      <c r="AD54" s="52" t="s">
        <v>73</v>
      </c>
      <c r="AE54" s="112">
        <v>42826</v>
      </c>
      <c r="AF54" s="112">
        <v>42827</v>
      </c>
      <c r="AG54" s="154">
        <v>42856</v>
      </c>
      <c r="AH54" s="12">
        <v>2017</v>
      </c>
      <c r="AI54" s="32"/>
      <c r="AJ54" s="32"/>
    </row>
    <row r="55" spans="1:36" s="33" customFormat="1" ht="44.25" customHeight="1">
      <c r="A55" s="39">
        <v>8</v>
      </c>
      <c r="B55" s="71">
        <v>1608</v>
      </c>
      <c r="C55" s="52" t="s">
        <v>184</v>
      </c>
      <c r="D55" s="8"/>
      <c r="E55" s="13" t="s">
        <v>173</v>
      </c>
      <c r="F55" s="14" t="s">
        <v>146</v>
      </c>
      <c r="G55" s="160" t="s">
        <v>214</v>
      </c>
      <c r="H55" s="78" t="s">
        <v>269</v>
      </c>
      <c r="I55" s="130" t="s">
        <v>324</v>
      </c>
      <c r="J55" s="32"/>
      <c r="K55" s="92" t="s">
        <v>86</v>
      </c>
      <c r="L55" s="8"/>
      <c r="M55" s="134">
        <f>16949.15+10169.49</f>
        <v>27118.639999999999</v>
      </c>
      <c r="N55" s="134">
        <f t="shared" si="2"/>
        <v>31999.995199999998</v>
      </c>
      <c r="O55" s="13" t="s">
        <v>227</v>
      </c>
      <c r="P55" s="52" t="s">
        <v>184</v>
      </c>
      <c r="Q55" s="64" t="s">
        <v>71</v>
      </c>
      <c r="R55" s="152">
        <v>42795</v>
      </c>
      <c r="S55" s="112">
        <v>42826</v>
      </c>
      <c r="T55" s="32"/>
      <c r="U55" s="32"/>
      <c r="V55" s="57"/>
      <c r="W55" s="9"/>
      <c r="X55" s="109" t="s">
        <v>214</v>
      </c>
      <c r="Y55" s="102" t="s">
        <v>69</v>
      </c>
      <c r="Z55" s="98">
        <v>796</v>
      </c>
      <c r="AA55" s="77" t="s">
        <v>60</v>
      </c>
      <c r="AB55" s="70">
        <v>10</v>
      </c>
      <c r="AC55" s="77" t="s">
        <v>72</v>
      </c>
      <c r="AD55" s="52" t="s">
        <v>73</v>
      </c>
      <c r="AE55" s="112">
        <v>42826</v>
      </c>
      <c r="AF55" s="112">
        <v>42827</v>
      </c>
      <c r="AG55" s="154">
        <v>42856</v>
      </c>
      <c r="AH55" s="12">
        <v>2017</v>
      </c>
      <c r="AI55" s="32"/>
      <c r="AJ55" s="32"/>
    </row>
    <row r="56" spans="1:36" s="33" customFormat="1" ht="39.75" customHeight="1">
      <c r="A56" s="39">
        <v>8</v>
      </c>
      <c r="B56" s="71">
        <v>1608</v>
      </c>
      <c r="C56" s="52" t="s">
        <v>184</v>
      </c>
      <c r="D56" s="8"/>
      <c r="E56" s="13" t="s">
        <v>173</v>
      </c>
      <c r="F56" s="14" t="s">
        <v>147</v>
      </c>
      <c r="G56" s="160" t="s">
        <v>203</v>
      </c>
      <c r="H56" s="78" t="s">
        <v>270</v>
      </c>
      <c r="I56" s="130" t="s">
        <v>325</v>
      </c>
      <c r="J56" s="32"/>
      <c r="K56" s="92" t="s">
        <v>86</v>
      </c>
      <c r="L56" s="8"/>
      <c r="M56" s="134">
        <v>16949.150000000001</v>
      </c>
      <c r="N56" s="134">
        <f t="shared" si="2"/>
        <v>19999.996999999999</v>
      </c>
      <c r="O56" s="13" t="s">
        <v>227</v>
      </c>
      <c r="P56" s="52" t="s">
        <v>184</v>
      </c>
      <c r="Q56" s="64" t="s">
        <v>71</v>
      </c>
      <c r="R56" s="152">
        <v>42826</v>
      </c>
      <c r="S56" s="112">
        <v>42856</v>
      </c>
      <c r="T56" s="32"/>
      <c r="U56" s="32"/>
      <c r="V56" s="57"/>
      <c r="W56" s="9"/>
      <c r="X56" s="73" t="s">
        <v>203</v>
      </c>
      <c r="Y56" s="102" t="s">
        <v>69</v>
      </c>
      <c r="Z56" s="98">
        <v>796</v>
      </c>
      <c r="AA56" s="77" t="s">
        <v>60</v>
      </c>
      <c r="AB56" s="37">
        <v>10</v>
      </c>
      <c r="AC56" s="77" t="s">
        <v>72</v>
      </c>
      <c r="AD56" s="52" t="s">
        <v>73</v>
      </c>
      <c r="AE56" s="112">
        <v>42856</v>
      </c>
      <c r="AF56" s="112">
        <v>42857</v>
      </c>
      <c r="AG56" s="154">
        <v>42887</v>
      </c>
      <c r="AH56" s="12">
        <v>2017</v>
      </c>
      <c r="AI56" s="32"/>
      <c r="AJ56" s="32"/>
    </row>
    <row r="57" spans="1:36" s="33" customFormat="1" ht="37.5" customHeight="1">
      <c r="A57" s="39">
        <v>8</v>
      </c>
      <c r="B57" s="71">
        <v>1608</v>
      </c>
      <c r="C57" s="52" t="s">
        <v>184</v>
      </c>
      <c r="D57" s="8"/>
      <c r="E57" s="13" t="s">
        <v>173</v>
      </c>
      <c r="F57" s="14" t="s">
        <v>148</v>
      </c>
      <c r="G57" s="109" t="s">
        <v>362</v>
      </c>
      <c r="H57" s="78" t="s">
        <v>271</v>
      </c>
      <c r="I57" s="130" t="s">
        <v>326</v>
      </c>
      <c r="J57" s="32"/>
      <c r="K57" s="92" t="s">
        <v>86</v>
      </c>
      <c r="L57" s="8"/>
      <c r="M57" s="134">
        <v>12711.864</v>
      </c>
      <c r="N57" s="134">
        <f t="shared" si="2"/>
        <v>14999.999519999999</v>
      </c>
      <c r="O57" s="13" t="s">
        <v>227</v>
      </c>
      <c r="P57" s="52" t="s">
        <v>184</v>
      </c>
      <c r="Q57" s="64" t="s">
        <v>71</v>
      </c>
      <c r="R57" s="152">
        <v>42826</v>
      </c>
      <c r="S57" s="112">
        <v>42856</v>
      </c>
      <c r="T57" s="47"/>
      <c r="U57" s="47"/>
      <c r="V57" s="57"/>
      <c r="W57" s="10"/>
      <c r="X57" s="109" t="s">
        <v>362</v>
      </c>
      <c r="Y57" s="102" t="s">
        <v>69</v>
      </c>
      <c r="Z57" s="98">
        <v>796</v>
      </c>
      <c r="AA57" s="77" t="s">
        <v>60</v>
      </c>
      <c r="AB57" s="37">
        <v>1</v>
      </c>
      <c r="AC57" s="77" t="s">
        <v>72</v>
      </c>
      <c r="AD57" s="52" t="s">
        <v>73</v>
      </c>
      <c r="AE57" s="112">
        <v>42856</v>
      </c>
      <c r="AF57" s="112">
        <v>42857</v>
      </c>
      <c r="AG57" s="154">
        <v>42887</v>
      </c>
      <c r="AH57" s="12">
        <v>2017</v>
      </c>
      <c r="AI57" s="32"/>
      <c r="AJ57" s="32"/>
    </row>
    <row r="58" spans="1:36" s="33" customFormat="1" ht="41.25" customHeight="1">
      <c r="A58" s="39">
        <v>8</v>
      </c>
      <c r="B58" s="71">
        <v>1608</v>
      </c>
      <c r="C58" s="52" t="s">
        <v>184</v>
      </c>
      <c r="D58" s="8"/>
      <c r="E58" s="13" t="s">
        <v>173</v>
      </c>
      <c r="F58" s="14" t="s">
        <v>149</v>
      </c>
      <c r="G58" s="160" t="s">
        <v>204</v>
      </c>
      <c r="H58" s="78" t="s">
        <v>272</v>
      </c>
      <c r="I58" s="130" t="s">
        <v>327</v>
      </c>
      <c r="J58" s="32"/>
      <c r="K58" s="92" t="s">
        <v>86</v>
      </c>
      <c r="L58" s="8"/>
      <c r="M58" s="134">
        <v>8474.58</v>
      </c>
      <c r="N58" s="134">
        <f t="shared" si="2"/>
        <v>10000.0044</v>
      </c>
      <c r="O58" s="13" t="s">
        <v>227</v>
      </c>
      <c r="P58" s="52" t="s">
        <v>184</v>
      </c>
      <c r="Q58" s="64" t="s">
        <v>71</v>
      </c>
      <c r="R58" s="152">
        <v>42826</v>
      </c>
      <c r="S58" s="112">
        <v>42856</v>
      </c>
      <c r="T58" s="56"/>
      <c r="U58" s="56"/>
      <c r="V58" s="57"/>
      <c r="W58" s="10"/>
      <c r="X58" s="109" t="s">
        <v>204</v>
      </c>
      <c r="Y58" s="102" t="s">
        <v>69</v>
      </c>
      <c r="Z58" s="98">
        <v>796</v>
      </c>
      <c r="AA58" s="77" t="s">
        <v>60</v>
      </c>
      <c r="AB58" s="37">
        <v>2</v>
      </c>
      <c r="AC58" s="77" t="s">
        <v>72</v>
      </c>
      <c r="AD58" s="52" t="s">
        <v>73</v>
      </c>
      <c r="AE58" s="112">
        <v>42856</v>
      </c>
      <c r="AF58" s="112">
        <v>42857</v>
      </c>
      <c r="AG58" s="154">
        <v>42887</v>
      </c>
      <c r="AH58" s="12">
        <v>2017</v>
      </c>
      <c r="AI58" s="32"/>
      <c r="AJ58" s="32"/>
    </row>
    <row r="59" spans="1:36" s="33" customFormat="1" ht="49.5" customHeight="1">
      <c r="A59" s="39">
        <v>8</v>
      </c>
      <c r="B59" s="71">
        <v>1608</v>
      </c>
      <c r="C59" s="52" t="s">
        <v>184</v>
      </c>
      <c r="D59" s="8"/>
      <c r="E59" s="13" t="s">
        <v>173</v>
      </c>
      <c r="F59" s="14" t="s">
        <v>150</v>
      </c>
      <c r="G59" s="160" t="s">
        <v>164</v>
      </c>
      <c r="H59" s="78" t="s">
        <v>273</v>
      </c>
      <c r="I59" s="130" t="s">
        <v>328</v>
      </c>
      <c r="J59" s="32"/>
      <c r="K59" s="92" t="s">
        <v>86</v>
      </c>
      <c r="L59" s="8"/>
      <c r="M59" s="134">
        <v>18661.02</v>
      </c>
      <c r="N59" s="134">
        <f t="shared" si="2"/>
        <v>22020.0036</v>
      </c>
      <c r="O59" s="13" t="s">
        <v>227</v>
      </c>
      <c r="P59" s="52" t="s">
        <v>184</v>
      </c>
      <c r="Q59" s="64" t="s">
        <v>71</v>
      </c>
      <c r="R59" s="152">
        <v>42826</v>
      </c>
      <c r="S59" s="112">
        <v>42856</v>
      </c>
      <c r="T59" s="47"/>
      <c r="U59" s="47"/>
      <c r="V59" s="57"/>
      <c r="W59" s="10"/>
      <c r="X59" s="73" t="s">
        <v>164</v>
      </c>
      <c r="Y59" s="102" t="s">
        <v>69</v>
      </c>
      <c r="Z59" s="98">
        <v>796</v>
      </c>
      <c r="AA59" s="77" t="s">
        <v>60</v>
      </c>
      <c r="AB59" s="70">
        <v>30</v>
      </c>
      <c r="AC59" s="77" t="s">
        <v>72</v>
      </c>
      <c r="AD59" s="52" t="s">
        <v>73</v>
      </c>
      <c r="AE59" s="112">
        <v>42856</v>
      </c>
      <c r="AF59" s="112">
        <v>42857</v>
      </c>
      <c r="AG59" s="154">
        <v>42887</v>
      </c>
      <c r="AH59" s="12">
        <v>2017</v>
      </c>
      <c r="AI59" s="32"/>
      <c r="AJ59" s="32"/>
    </row>
    <row r="60" spans="1:36" s="33" customFormat="1" ht="35.25" customHeight="1">
      <c r="A60" s="39">
        <v>8</v>
      </c>
      <c r="B60" s="71">
        <v>1608</v>
      </c>
      <c r="C60" s="52" t="s">
        <v>184</v>
      </c>
      <c r="D60" s="8"/>
      <c r="E60" s="13" t="s">
        <v>173</v>
      </c>
      <c r="F60" s="14" t="s">
        <v>151</v>
      </c>
      <c r="G60" s="109" t="s">
        <v>388</v>
      </c>
      <c r="H60" s="78" t="s">
        <v>274</v>
      </c>
      <c r="I60" s="130" t="s">
        <v>329</v>
      </c>
      <c r="J60" s="32"/>
      <c r="K60" s="92" t="s">
        <v>86</v>
      </c>
      <c r="L60" s="8"/>
      <c r="M60" s="134">
        <v>11864.406000000001</v>
      </c>
      <c r="N60" s="134">
        <f t="shared" si="2"/>
        <v>13999.99908</v>
      </c>
      <c r="O60" s="13" t="s">
        <v>227</v>
      </c>
      <c r="P60" s="52" t="s">
        <v>184</v>
      </c>
      <c r="Q60" s="64" t="s">
        <v>71</v>
      </c>
      <c r="R60" s="152">
        <v>42826</v>
      </c>
      <c r="S60" s="112">
        <v>42856</v>
      </c>
      <c r="T60" s="47"/>
      <c r="U60" s="47"/>
      <c r="V60" s="57"/>
      <c r="W60" s="10"/>
      <c r="X60" s="109" t="s">
        <v>388</v>
      </c>
      <c r="Y60" s="102" t="s">
        <v>69</v>
      </c>
      <c r="Z60" s="98">
        <v>796</v>
      </c>
      <c r="AA60" s="77" t="s">
        <v>60</v>
      </c>
      <c r="AB60" s="70">
        <v>5</v>
      </c>
      <c r="AC60" s="77" t="s">
        <v>72</v>
      </c>
      <c r="AD60" s="52" t="s">
        <v>73</v>
      </c>
      <c r="AE60" s="112">
        <v>42856</v>
      </c>
      <c r="AF60" s="112">
        <v>42857</v>
      </c>
      <c r="AG60" s="154">
        <v>42887</v>
      </c>
      <c r="AH60" s="12">
        <v>2017</v>
      </c>
      <c r="AI60" s="32"/>
      <c r="AJ60" s="32"/>
    </row>
    <row r="61" spans="1:36" s="33" customFormat="1" ht="36" customHeight="1">
      <c r="A61" s="39">
        <v>8</v>
      </c>
      <c r="B61" s="71">
        <v>1608</v>
      </c>
      <c r="C61" s="52" t="s">
        <v>184</v>
      </c>
      <c r="D61" s="8"/>
      <c r="E61" s="13" t="s">
        <v>173</v>
      </c>
      <c r="F61" s="14" t="s">
        <v>152</v>
      </c>
      <c r="G61" s="160" t="s">
        <v>205</v>
      </c>
      <c r="H61" s="78" t="s">
        <v>275</v>
      </c>
      <c r="I61" s="130" t="s">
        <v>330</v>
      </c>
      <c r="J61" s="32"/>
      <c r="K61" s="92" t="s">
        <v>86</v>
      </c>
      <c r="L61" s="8"/>
      <c r="M61" s="134">
        <v>12711.864</v>
      </c>
      <c r="N61" s="134">
        <f t="shared" si="2"/>
        <v>14999.999519999999</v>
      </c>
      <c r="O61" s="13" t="s">
        <v>227</v>
      </c>
      <c r="P61" s="52" t="s">
        <v>184</v>
      </c>
      <c r="Q61" s="64" t="s">
        <v>71</v>
      </c>
      <c r="R61" s="152">
        <v>42826</v>
      </c>
      <c r="S61" s="112">
        <v>42856</v>
      </c>
      <c r="T61" s="32"/>
      <c r="U61" s="32"/>
      <c r="V61" s="57"/>
      <c r="W61" s="9"/>
      <c r="X61" s="73" t="s">
        <v>205</v>
      </c>
      <c r="Y61" s="102" t="s">
        <v>69</v>
      </c>
      <c r="Z61" s="98">
        <v>796</v>
      </c>
      <c r="AA61" s="77" t="s">
        <v>60</v>
      </c>
      <c r="AB61" s="70">
        <v>15</v>
      </c>
      <c r="AC61" s="77" t="s">
        <v>72</v>
      </c>
      <c r="AD61" s="52" t="s">
        <v>73</v>
      </c>
      <c r="AE61" s="112">
        <v>42856</v>
      </c>
      <c r="AF61" s="112">
        <v>42857</v>
      </c>
      <c r="AG61" s="154">
        <v>42887</v>
      </c>
      <c r="AH61" s="12">
        <v>2017</v>
      </c>
      <c r="AI61" s="32"/>
      <c r="AJ61" s="32"/>
    </row>
    <row r="62" spans="1:36" s="33" customFormat="1" ht="36" customHeight="1">
      <c r="A62" s="39">
        <v>8</v>
      </c>
      <c r="B62" s="71">
        <v>1608</v>
      </c>
      <c r="C62" s="52" t="s">
        <v>184</v>
      </c>
      <c r="D62" s="8"/>
      <c r="E62" s="13" t="s">
        <v>173</v>
      </c>
      <c r="F62" s="14" t="s">
        <v>153</v>
      </c>
      <c r="G62" s="160" t="s">
        <v>206</v>
      </c>
      <c r="H62" s="78" t="s">
        <v>264</v>
      </c>
      <c r="I62" s="130" t="s">
        <v>331</v>
      </c>
      <c r="J62" s="32"/>
      <c r="K62" s="92" t="s">
        <v>86</v>
      </c>
      <c r="L62" s="8"/>
      <c r="M62" s="134">
        <v>25423.73</v>
      </c>
      <c r="N62" s="134">
        <f t="shared" si="2"/>
        <v>30000.001399999997</v>
      </c>
      <c r="O62" s="13" t="s">
        <v>227</v>
      </c>
      <c r="P62" s="52" t="s">
        <v>184</v>
      </c>
      <c r="Q62" s="64" t="s">
        <v>71</v>
      </c>
      <c r="R62" s="152">
        <v>42795</v>
      </c>
      <c r="S62" s="112">
        <v>42826</v>
      </c>
      <c r="T62" s="32"/>
      <c r="U62" s="32"/>
      <c r="V62" s="57"/>
      <c r="W62" s="9"/>
      <c r="X62" s="73" t="s">
        <v>206</v>
      </c>
      <c r="Y62" s="102" t="s">
        <v>69</v>
      </c>
      <c r="Z62" s="75" t="s">
        <v>219</v>
      </c>
      <c r="AA62" s="77" t="s">
        <v>234</v>
      </c>
      <c r="AB62" s="70">
        <v>10</v>
      </c>
      <c r="AC62" s="77" t="s">
        <v>72</v>
      </c>
      <c r="AD62" s="52" t="s">
        <v>73</v>
      </c>
      <c r="AE62" s="112">
        <v>42826</v>
      </c>
      <c r="AF62" s="112">
        <v>42827</v>
      </c>
      <c r="AG62" s="154">
        <v>42856</v>
      </c>
      <c r="AH62" s="12">
        <v>2017</v>
      </c>
      <c r="AI62" s="32"/>
      <c r="AJ62" s="32"/>
    </row>
    <row r="63" spans="1:36" s="33" customFormat="1" ht="36" customHeight="1">
      <c r="A63" s="39">
        <v>8</v>
      </c>
      <c r="B63" s="71">
        <v>1608</v>
      </c>
      <c r="C63" s="52" t="s">
        <v>184</v>
      </c>
      <c r="D63" s="8"/>
      <c r="E63" s="13" t="s">
        <v>173</v>
      </c>
      <c r="F63" s="14" t="s">
        <v>154</v>
      </c>
      <c r="G63" s="160" t="s">
        <v>363</v>
      </c>
      <c r="H63" s="78" t="s">
        <v>270</v>
      </c>
      <c r="I63" s="130" t="s">
        <v>332</v>
      </c>
      <c r="J63" s="32"/>
      <c r="K63" s="92" t="s">
        <v>86</v>
      </c>
      <c r="L63" s="8"/>
      <c r="M63" s="134">
        <v>21186.44</v>
      </c>
      <c r="N63" s="134">
        <f t="shared" si="2"/>
        <v>24999.999199999998</v>
      </c>
      <c r="O63" s="13" t="s">
        <v>227</v>
      </c>
      <c r="P63" s="52" t="s">
        <v>184</v>
      </c>
      <c r="Q63" s="64" t="s">
        <v>71</v>
      </c>
      <c r="R63" s="152">
        <v>42826</v>
      </c>
      <c r="S63" s="112">
        <v>42856</v>
      </c>
      <c r="T63" s="32"/>
      <c r="U63" s="32"/>
      <c r="V63" s="57"/>
      <c r="W63" s="9"/>
      <c r="X63" s="109" t="s">
        <v>363</v>
      </c>
      <c r="Y63" s="102" t="s">
        <v>69</v>
      </c>
      <c r="Z63" s="98">
        <v>796</v>
      </c>
      <c r="AA63" s="77" t="s">
        <v>60</v>
      </c>
      <c r="AB63" s="37">
        <v>6</v>
      </c>
      <c r="AC63" s="77" t="s">
        <v>72</v>
      </c>
      <c r="AD63" s="52" t="s">
        <v>73</v>
      </c>
      <c r="AE63" s="112">
        <v>42856</v>
      </c>
      <c r="AF63" s="112">
        <v>42857</v>
      </c>
      <c r="AG63" s="154">
        <v>42887</v>
      </c>
      <c r="AH63" s="12">
        <v>2017</v>
      </c>
      <c r="AI63" s="32"/>
      <c r="AJ63" s="32"/>
    </row>
    <row r="64" spans="1:36" s="33" customFormat="1" ht="30" customHeight="1">
      <c r="A64" s="39">
        <v>8</v>
      </c>
      <c r="B64" s="71">
        <v>1608</v>
      </c>
      <c r="C64" s="52" t="s">
        <v>184</v>
      </c>
      <c r="D64" s="8"/>
      <c r="E64" s="13" t="s">
        <v>173</v>
      </c>
      <c r="F64" s="14" t="s">
        <v>155</v>
      </c>
      <c r="G64" s="160" t="s">
        <v>208</v>
      </c>
      <c r="H64" s="78" t="s">
        <v>276</v>
      </c>
      <c r="I64" s="130" t="s">
        <v>333</v>
      </c>
      <c r="J64" s="32"/>
      <c r="K64" s="92" t="s">
        <v>86</v>
      </c>
      <c r="L64" s="8"/>
      <c r="M64" s="134">
        <v>70796.61</v>
      </c>
      <c r="N64" s="134">
        <f t="shared" si="2"/>
        <v>83539.999799999991</v>
      </c>
      <c r="O64" s="13" t="s">
        <v>227</v>
      </c>
      <c r="P64" s="52" t="s">
        <v>184</v>
      </c>
      <c r="Q64" s="64" t="s">
        <v>71</v>
      </c>
      <c r="R64" s="152">
        <v>42795</v>
      </c>
      <c r="S64" s="112">
        <v>42826</v>
      </c>
      <c r="T64" s="32"/>
      <c r="U64" s="32"/>
      <c r="V64" s="57"/>
      <c r="W64" s="9"/>
      <c r="X64" s="73" t="s">
        <v>208</v>
      </c>
      <c r="Y64" s="102" t="s">
        <v>69</v>
      </c>
      <c r="Z64" s="98">
        <v>796</v>
      </c>
      <c r="AA64" s="77" t="s">
        <v>60</v>
      </c>
      <c r="AB64" s="37">
        <v>6</v>
      </c>
      <c r="AC64" s="77" t="s">
        <v>72</v>
      </c>
      <c r="AD64" s="52" t="s">
        <v>73</v>
      </c>
      <c r="AE64" s="112">
        <v>42826</v>
      </c>
      <c r="AF64" s="112">
        <v>42826</v>
      </c>
      <c r="AG64" s="154">
        <v>42856</v>
      </c>
      <c r="AH64" s="12">
        <v>2017</v>
      </c>
      <c r="AI64" s="32"/>
      <c r="AJ64" s="32"/>
    </row>
    <row r="65" spans="1:36" s="33" customFormat="1" ht="38.25" customHeight="1">
      <c r="A65" s="39">
        <v>8</v>
      </c>
      <c r="B65" s="71">
        <v>1608</v>
      </c>
      <c r="C65" s="52" t="s">
        <v>184</v>
      </c>
      <c r="D65" s="8"/>
      <c r="E65" s="13" t="s">
        <v>173</v>
      </c>
      <c r="F65" s="14" t="s">
        <v>156</v>
      </c>
      <c r="G65" s="160" t="s">
        <v>112</v>
      </c>
      <c r="H65" s="78" t="s">
        <v>277</v>
      </c>
      <c r="I65" s="130" t="s">
        <v>334</v>
      </c>
      <c r="J65" s="32"/>
      <c r="K65" s="92" t="s">
        <v>86</v>
      </c>
      <c r="L65" s="8"/>
      <c r="M65" s="134">
        <v>30508.472000000002</v>
      </c>
      <c r="N65" s="134">
        <f t="shared" si="2"/>
        <v>35999.996959999997</v>
      </c>
      <c r="O65" s="13" t="s">
        <v>227</v>
      </c>
      <c r="P65" s="52" t="s">
        <v>184</v>
      </c>
      <c r="Q65" s="64" t="s">
        <v>71</v>
      </c>
      <c r="R65" s="152">
        <v>42826</v>
      </c>
      <c r="S65" s="112">
        <v>42856</v>
      </c>
      <c r="T65" s="32"/>
      <c r="U65" s="32"/>
      <c r="V65" s="57"/>
      <c r="W65" s="9"/>
      <c r="X65" s="73" t="s">
        <v>112</v>
      </c>
      <c r="Y65" s="102" t="s">
        <v>69</v>
      </c>
      <c r="Z65" s="98">
        <v>113</v>
      </c>
      <c r="AA65" s="77" t="s">
        <v>179</v>
      </c>
      <c r="AB65" s="37">
        <v>30</v>
      </c>
      <c r="AC65" s="77" t="s">
        <v>72</v>
      </c>
      <c r="AD65" s="52" t="s">
        <v>73</v>
      </c>
      <c r="AE65" s="112">
        <v>42856</v>
      </c>
      <c r="AF65" s="112">
        <v>42857</v>
      </c>
      <c r="AG65" s="154">
        <v>42887</v>
      </c>
      <c r="AH65" s="12">
        <v>2017</v>
      </c>
      <c r="AI65" s="32"/>
      <c r="AJ65" s="32"/>
    </row>
    <row r="66" spans="1:36" s="33" customFormat="1" ht="36.75" customHeight="1">
      <c r="A66" s="39">
        <v>8</v>
      </c>
      <c r="B66" s="71">
        <v>1608</v>
      </c>
      <c r="C66" s="52" t="s">
        <v>184</v>
      </c>
      <c r="D66" s="8"/>
      <c r="E66" s="13" t="s">
        <v>173</v>
      </c>
      <c r="F66" s="14" t="s">
        <v>157</v>
      </c>
      <c r="G66" s="159" t="s">
        <v>209</v>
      </c>
      <c r="H66" s="78" t="s">
        <v>278</v>
      </c>
      <c r="I66" s="130" t="s">
        <v>335</v>
      </c>
      <c r="J66" s="32"/>
      <c r="K66" s="92" t="s">
        <v>86</v>
      </c>
      <c r="L66" s="8"/>
      <c r="M66" s="134">
        <v>43457.63</v>
      </c>
      <c r="N66" s="134">
        <f t="shared" si="2"/>
        <v>51280.003399999994</v>
      </c>
      <c r="O66" s="13" t="s">
        <v>227</v>
      </c>
      <c r="P66" s="52" t="s">
        <v>184</v>
      </c>
      <c r="Q66" s="64" t="s">
        <v>71</v>
      </c>
      <c r="R66" s="152">
        <v>42795</v>
      </c>
      <c r="S66" s="112">
        <v>42826</v>
      </c>
      <c r="T66" s="32"/>
      <c r="U66" s="32"/>
      <c r="V66" s="57"/>
      <c r="W66" s="9"/>
      <c r="X66" s="74" t="s">
        <v>209</v>
      </c>
      <c r="Y66" s="102" t="s">
        <v>69</v>
      </c>
      <c r="Z66" s="43">
        <v>796</v>
      </c>
      <c r="AA66" s="77" t="s">
        <v>60</v>
      </c>
      <c r="AB66" s="37">
        <v>342</v>
      </c>
      <c r="AC66" s="77" t="s">
        <v>72</v>
      </c>
      <c r="AD66" s="52" t="s">
        <v>73</v>
      </c>
      <c r="AE66" s="112">
        <v>42826</v>
      </c>
      <c r="AF66" s="112">
        <v>42827</v>
      </c>
      <c r="AG66" s="154">
        <v>42856</v>
      </c>
      <c r="AH66" s="12">
        <v>2017</v>
      </c>
      <c r="AI66" s="32"/>
      <c r="AJ66" s="32"/>
    </row>
    <row r="67" spans="1:36" s="33" customFormat="1" ht="34.5" customHeight="1">
      <c r="A67" s="39">
        <v>8</v>
      </c>
      <c r="B67" s="71">
        <v>1608</v>
      </c>
      <c r="C67" s="52" t="s">
        <v>184</v>
      </c>
      <c r="D67" s="8"/>
      <c r="E67" s="13" t="s">
        <v>173</v>
      </c>
      <c r="F67" s="14" t="s">
        <v>158</v>
      </c>
      <c r="G67" s="160" t="s">
        <v>369</v>
      </c>
      <c r="H67" s="78" t="s">
        <v>273</v>
      </c>
      <c r="I67" s="130" t="s">
        <v>336</v>
      </c>
      <c r="J67" s="32"/>
      <c r="K67" s="92" t="s">
        <v>86</v>
      </c>
      <c r="L67" s="8"/>
      <c r="M67" s="134">
        <v>7161.0209999999997</v>
      </c>
      <c r="N67" s="140">
        <f t="shared" si="2"/>
        <v>8450.0047799999993</v>
      </c>
      <c r="O67" s="30" t="s">
        <v>227</v>
      </c>
      <c r="P67" s="52" t="s">
        <v>184</v>
      </c>
      <c r="Q67" s="64" t="s">
        <v>71</v>
      </c>
      <c r="R67" s="152">
        <v>42826</v>
      </c>
      <c r="S67" s="112">
        <v>42856</v>
      </c>
      <c r="T67" s="32"/>
      <c r="U67" s="32"/>
      <c r="V67" s="57"/>
      <c r="W67" s="9"/>
      <c r="X67" s="109" t="s">
        <v>369</v>
      </c>
      <c r="Y67" s="102" t="s">
        <v>69</v>
      </c>
      <c r="Z67" s="43">
        <v>796</v>
      </c>
      <c r="AA67" s="77" t="s">
        <v>60</v>
      </c>
      <c r="AB67" s="37">
        <v>114</v>
      </c>
      <c r="AC67" s="77" t="s">
        <v>72</v>
      </c>
      <c r="AD67" s="52" t="s">
        <v>73</v>
      </c>
      <c r="AE67" s="112">
        <v>42856</v>
      </c>
      <c r="AF67" s="112">
        <v>42857</v>
      </c>
      <c r="AG67" s="154">
        <v>42887</v>
      </c>
      <c r="AH67" s="12">
        <v>2017</v>
      </c>
      <c r="AI67" s="32"/>
      <c r="AJ67" s="32"/>
    </row>
    <row r="68" spans="1:36" s="33" customFormat="1" ht="39" customHeight="1">
      <c r="A68" s="39">
        <v>8</v>
      </c>
      <c r="B68" s="71">
        <v>1608</v>
      </c>
      <c r="C68" s="52" t="s">
        <v>184</v>
      </c>
      <c r="D68" s="8"/>
      <c r="E68" s="13" t="s">
        <v>173</v>
      </c>
      <c r="F68" s="14" t="s">
        <v>159</v>
      </c>
      <c r="G68" s="74" t="s">
        <v>163</v>
      </c>
      <c r="H68" s="78" t="s">
        <v>266</v>
      </c>
      <c r="I68" s="130" t="s">
        <v>337</v>
      </c>
      <c r="J68" s="32"/>
      <c r="K68" s="92" t="s">
        <v>86</v>
      </c>
      <c r="L68" s="8"/>
      <c r="M68" s="134">
        <v>21610.17</v>
      </c>
      <c r="N68" s="134">
        <f t="shared" si="2"/>
        <v>25500.000599999996</v>
      </c>
      <c r="O68" s="13" t="s">
        <v>227</v>
      </c>
      <c r="P68" s="52" t="s">
        <v>184</v>
      </c>
      <c r="Q68" s="64" t="s">
        <v>71</v>
      </c>
      <c r="R68" s="152">
        <v>42826</v>
      </c>
      <c r="S68" s="112">
        <v>42856</v>
      </c>
      <c r="T68" s="55"/>
      <c r="U68" s="55"/>
      <c r="V68" s="57"/>
      <c r="W68" s="9"/>
      <c r="X68" s="74" t="s">
        <v>163</v>
      </c>
      <c r="Y68" s="102" t="s">
        <v>69</v>
      </c>
      <c r="Z68" s="43">
        <v>796</v>
      </c>
      <c r="AA68" s="77" t="s">
        <v>60</v>
      </c>
      <c r="AB68" s="37">
        <v>20</v>
      </c>
      <c r="AC68" s="77" t="s">
        <v>72</v>
      </c>
      <c r="AD68" s="52" t="s">
        <v>73</v>
      </c>
      <c r="AE68" s="112">
        <v>42856</v>
      </c>
      <c r="AF68" s="112">
        <v>42857</v>
      </c>
      <c r="AG68" s="154">
        <v>42887</v>
      </c>
      <c r="AH68" s="12">
        <v>2017</v>
      </c>
      <c r="AI68" s="32"/>
      <c r="AJ68" s="32"/>
    </row>
    <row r="69" spans="1:36" s="33" customFormat="1" ht="67.5" customHeight="1">
      <c r="A69" s="39">
        <v>8</v>
      </c>
      <c r="B69" s="71">
        <v>1608</v>
      </c>
      <c r="C69" s="52" t="s">
        <v>184</v>
      </c>
      <c r="D69" s="8"/>
      <c r="E69" s="13" t="s">
        <v>173</v>
      </c>
      <c r="F69" s="91" t="s">
        <v>160</v>
      </c>
      <c r="G69" s="164" t="s">
        <v>113</v>
      </c>
      <c r="H69" s="75" t="s">
        <v>279</v>
      </c>
      <c r="I69" s="130" t="s">
        <v>338</v>
      </c>
      <c r="J69" s="32"/>
      <c r="K69" s="92" t="s">
        <v>86</v>
      </c>
      <c r="L69" s="8"/>
      <c r="M69" s="134">
        <v>24576.27</v>
      </c>
      <c r="N69" s="134">
        <f t="shared" si="2"/>
        <v>28999.998599999999</v>
      </c>
      <c r="O69" s="13" t="s">
        <v>227</v>
      </c>
      <c r="P69" s="52" t="s">
        <v>184</v>
      </c>
      <c r="Q69" s="64" t="s">
        <v>71</v>
      </c>
      <c r="R69" s="152">
        <v>42826</v>
      </c>
      <c r="S69" s="112">
        <v>42856</v>
      </c>
      <c r="T69" s="32"/>
      <c r="U69" s="32"/>
      <c r="V69" s="57"/>
      <c r="W69" s="9"/>
      <c r="X69" s="71" t="s">
        <v>113</v>
      </c>
      <c r="Y69" s="102" t="s">
        <v>69</v>
      </c>
      <c r="Z69" s="43">
        <v>796</v>
      </c>
      <c r="AA69" s="77" t="s">
        <v>60</v>
      </c>
      <c r="AB69" s="70">
        <v>20</v>
      </c>
      <c r="AC69" s="77" t="s">
        <v>72</v>
      </c>
      <c r="AD69" s="52" t="s">
        <v>73</v>
      </c>
      <c r="AE69" s="112">
        <v>42856</v>
      </c>
      <c r="AF69" s="112">
        <v>42857</v>
      </c>
      <c r="AG69" s="154">
        <v>42887</v>
      </c>
      <c r="AH69" s="12">
        <v>2017</v>
      </c>
      <c r="AI69" s="32"/>
      <c r="AJ69" s="32"/>
    </row>
    <row r="70" spans="1:36" s="33" customFormat="1" ht="39" customHeight="1">
      <c r="A70" s="39">
        <v>8</v>
      </c>
      <c r="B70" s="71">
        <v>1608</v>
      </c>
      <c r="C70" s="52" t="s">
        <v>184</v>
      </c>
      <c r="D70" s="8"/>
      <c r="E70" s="13" t="s">
        <v>173</v>
      </c>
      <c r="F70" s="14" t="s">
        <v>161</v>
      </c>
      <c r="G70" s="160" t="s">
        <v>114</v>
      </c>
      <c r="H70" s="78" t="s">
        <v>280</v>
      </c>
      <c r="I70" s="130" t="s">
        <v>339</v>
      </c>
      <c r="J70" s="32"/>
      <c r="K70" s="92" t="s">
        <v>86</v>
      </c>
      <c r="L70" s="8"/>
      <c r="M70" s="134">
        <v>12711.861999999999</v>
      </c>
      <c r="N70" s="134">
        <f t="shared" si="2"/>
        <v>14999.997159999999</v>
      </c>
      <c r="O70" s="13" t="s">
        <v>227</v>
      </c>
      <c r="P70" s="52" t="s">
        <v>184</v>
      </c>
      <c r="Q70" s="64" t="s">
        <v>71</v>
      </c>
      <c r="R70" s="152">
        <v>42826</v>
      </c>
      <c r="S70" s="112">
        <v>42856</v>
      </c>
      <c r="T70" s="32"/>
      <c r="U70" s="32"/>
      <c r="V70" s="57"/>
      <c r="W70" s="9"/>
      <c r="X70" s="73" t="s">
        <v>114</v>
      </c>
      <c r="Y70" s="102" t="s">
        <v>69</v>
      </c>
      <c r="Z70" s="43">
        <v>839</v>
      </c>
      <c r="AA70" s="77" t="s">
        <v>178</v>
      </c>
      <c r="AB70" s="70">
        <v>4</v>
      </c>
      <c r="AC70" s="77" t="s">
        <v>72</v>
      </c>
      <c r="AD70" s="52" t="s">
        <v>73</v>
      </c>
      <c r="AE70" s="112">
        <v>42856</v>
      </c>
      <c r="AF70" s="112">
        <v>42857</v>
      </c>
      <c r="AG70" s="154">
        <v>42887</v>
      </c>
      <c r="AH70" s="12">
        <v>2017</v>
      </c>
      <c r="AI70" s="32"/>
      <c r="AJ70" s="32"/>
    </row>
    <row r="71" spans="1:36" s="33" customFormat="1" ht="69" customHeight="1">
      <c r="A71" s="39">
        <v>8</v>
      </c>
      <c r="B71" s="71">
        <v>1608</v>
      </c>
      <c r="C71" s="52" t="s">
        <v>184</v>
      </c>
      <c r="D71" s="8"/>
      <c r="E71" s="13" t="s">
        <v>173</v>
      </c>
      <c r="F71" s="14" t="s">
        <v>162</v>
      </c>
      <c r="G71" s="160" t="s">
        <v>115</v>
      </c>
      <c r="H71" s="78" t="s">
        <v>281</v>
      </c>
      <c r="I71" s="130" t="s">
        <v>340</v>
      </c>
      <c r="J71" s="32"/>
      <c r="K71" s="92" t="s">
        <v>86</v>
      </c>
      <c r="L71" s="8"/>
      <c r="M71" s="134">
        <v>55932.2</v>
      </c>
      <c r="N71" s="134">
        <f t="shared" si="2"/>
        <v>65999.995999999999</v>
      </c>
      <c r="O71" s="13" t="s">
        <v>227</v>
      </c>
      <c r="P71" s="52" t="s">
        <v>184</v>
      </c>
      <c r="Q71" s="64" t="s">
        <v>71</v>
      </c>
      <c r="R71" s="152">
        <v>42826</v>
      </c>
      <c r="S71" s="112">
        <v>42856</v>
      </c>
      <c r="T71" s="55"/>
      <c r="U71" s="55"/>
      <c r="V71" s="57"/>
      <c r="W71" s="9"/>
      <c r="X71" s="73" t="s">
        <v>115</v>
      </c>
      <c r="Y71" s="102" t="s">
        <v>69</v>
      </c>
      <c r="Z71" s="78">
        <v>796</v>
      </c>
      <c r="AA71" s="77" t="s">
        <v>60</v>
      </c>
      <c r="AB71" s="143" t="s">
        <v>375</v>
      </c>
      <c r="AC71" s="77" t="s">
        <v>72</v>
      </c>
      <c r="AD71" s="52" t="s">
        <v>73</v>
      </c>
      <c r="AE71" s="112">
        <v>42856</v>
      </c>
      <c r="AF71" s="112">
        <v>42857</v>
      </c>
      <c r="AG71" s="154">
        <v>42887</v>
      </c>
      <c r="AH71" s="12">
        <v>2017</v>
      </c>
      <c r="AI71" s="32"/>
      <c r="AJ71" s="32"/>
    </row>
    <row r="72" spans="1:36" s="33" customFormat="1" ht="37.5" customHeight="1">
      <c r="A72" s="39">
        <v>8</v>
      </c>
      <c r="B72" s="71">
        <v>1608</v>
      </c>
      <c r="C72" s="52" t="s">
        <v>184</v>
      </c>
      <c r="D72" s="8"/>
      <c r="E72" s="13" t="s">
        <v>173</v>
      </c>
      <c r="F72" s="14" t="s">
        <v>169</v>
      </c>
      <c r="G72" s="160" t="s">
        <v>116</v>
      </c>
      <c r="H72" s="78" t="s">
        <v>282</v>
      </c>
      <c r="I72" s="130" t="s">
        <v>341</v>
      </c>
      <c r="J72" s="32"/>
      <c r="K72" s="92" t="s">
        <v>86</v>
      </c>
      <c r="L72" s="8"/>
      <c r="M72" s="134">
        <v>57542.37</v>
      </c>
      <c r="N72" s="134">
        <f t="shared" si="2"/>
        <v>67899.996599999999</v>
      </c>
      <c r="O72" s="13" t="s">
        <v>227</v>
      </c>
      <c r="P72" s="52" t="s">
        <v>184</v>
      </c>
      <c r="Q72" s="64" t="s">
        <v>71</v>
      </c>
      <c r="R72" s="152">
        <v>42826</v>
      </c>
      <c r="S72" s="112">
        <v>42856</v>
      </c>
      <c r="T72" s="55"/>
      <c r="U72" s="55"/>
      <c r="V72" s="57"/>
      <c r="W72" s="9"/>
      <c r="X72" s="73" t="s">
        <v>116</v>
      </c>
      <c r="Y72" s="102" t="s">
        <v>69</v>
      </c>
      <c r="Z72" s="78">
        <v>796</v>
      </c>
      <c r="AA72" s="77" t="s">
        <v>60</v>
      </c>
      <c r="AB72" s="143" t="s">
        <v>376</v>
      </c>
      <c r="AC72" s="77" t="s">
        <v>72</v>
      </c>
      <c r="AD72" s="52" t="s">
        <v>73</v>
      </c>
      <c r="AE72" s="112">
        <v>42856</v>
      </c>
      <c r="AF72" s="112">
        <v>42857</v>
      </c>
      <c r="AG72" s="154">
        <v>42948</v>
      </c>
      <c r="AH72" s="12">
        <v>2017</v>
      </c>
      <c r="AI72" s="32"/>
      <c r="AJ72" s="32"/>
    </row>
    <row r="73" spans="1:36" s="33" customFormat="1" ht="37.5" customHeight="1">
      <c r="A73" s="39">
        <v>8</v>
      </c>
      <c r="B73" s="71">
        <v>1608</v>
      </c>
      <c r="C73" s="52" t="s">
        <v>184</v>
      </c>
      <c r="D73" s="8"/>
      <c r="E73" s="13" t="s">
        <v>173</v>
      </c>
      <c r="F73" s="14" t="s">
        <v>171</v>
      </c>
      <c r="G73" s="160" t="s">
        <v>111</v>
      </c>
      <c r="H73" s="78" t="s">
        <v>283</v>
      </c>
      <c r="I73" s="130" t="s">
        <v>342</v>
      </c>
      <c r="J73" s="32"/>
      <c r="K73" s="92" t="s">
        <v>86</v>
      </c>
      <c r="L73" s="8"/>
      <c r="M73" s="134">
        <v>71101.691999999995</v>
      </c>
      <c r="N73" s="134">
        <f t="shared" si="2"/>
        <v>83899.996559999985</v>
      </c>
      <c r="O73" s="13" t="s">
        <v>227</v>
      </c>
      <c r="P73" s="52" t="s">
        <v>184</v>
      </c>
      <c r="Q73" s="64" t="s">
        <v>71</v>
      </c>
      <c r="R73" s="152">
        <v>42795</v>
      </c>
      <c r="S73" s="112">
        <v>42826</v>
      </c>
      <c r="T73" s="32"/>
      <c r="U73" s="32"/>
      <c r="V73" s="57"/>
      <c r="W73" s="9"/>
      <c r="X73" s="73" t="s">
        <v>111</v>
      </c>
      <c r="Y73" s="102" t="s">
        <v>69</v>
      </c>
      <c r="Z73" s="78">
        <v>796</v>
      </c>
      <c r="AA73" s="77" t="s">
        <v>60</v>
      </c>
      <c r="AB73" s="143" t="s">
        <v>377</v>
      </c>
      <c r="AC73" s="77" t="s">
        <v>72</v>
      </c>
      <c r="AD73" s="52" t="s">
        <v>73</v>
      </c>
      <c r="AE73" s="112">
        <v>42826</v>
      </c>
      <c r="AF73" s="112">
        <v>42827</v>
      </c>
      <c r="AG73" s="154">
        <v>42856</v>
      </c>
      <c r="AH73" s="12">
        <v>2017</v>
      </c>
      <c r="AI73" s="32"/>
      <c r="AJ73" s="32"/>
    </row>
    <row r="74" spans="1:36" s="33" customFormat="1" ht="27.75" customHeight="1">
      <c r="A74" s="39">
        <v>8</v>
      </c>
      <c r="B74" s="71">
        <v>1608</v>
      </c>
      <c r="C74" s="52" t="s">
        <v>184</v>
      </c>
      <c r="D74" s="8"/>
      <c r="E74" s="13" t="s">
        <v>173</v>
      </c>
      <c r="F74" s="91" t="s">
        <v>176</v>
      </c>
      <c r="G74" s="164" t="s">
        <v>166</v>
      </c>
      <c r="H74" s="75" t="s">
        <v>284</v>
      </c>
      <c r="I74" s="128" t="s">
        <v>343</v>
      </c>
      <c r="J74" s="32"/>
      <c r="K74" s="92" t="s">
        <v>86</v>
      </c>
      <c r="L74" s="8"/>
      <c r="M74" s="134">
        <v>8474.58</v>
      </c>
      <c r="N74" s="134">
        <f t="shared" si="2"/>
        <v>10000.0044</v>
      </c>
      <c r="O74" s="13" t="s">
        <v>227</v>
      </c>
      <c r="P74" s="52" t="s">
        <v>184</v>
      </c>
      <c r="Q74" s="64" t="s">
        <v>71</v>
      </c>
      <c r="R74" s="152">
        <v>42795</v>
      </c>
      <c r="S74" s="112">
        <v>42826</v>
      </c>
      <c r="T74" s="32"/>
      <c r="U74" s="32"/>
      <c r="V74" s="57"/>
      <c r="W74" s="9"/>
      <c r="X74" s="67" t="s">
        <v>166</v>
      </c>
      <c r="Y74" s="102" t="s">
        <v>69</v>
      </c>
      <c r="Z74" s="43">
        <v>796</v>
      </c>
      <c r="AA74" s="77" t="s">
        <v>60</v>
      </c>
      <c r="AB74" s="70">
        <v>800</v>
      </c>
      <c r="AC74" s="77" t="s">
        <v>72</v>
      </c>
      <c r="AD74" s="52" t="s">
        <v>73</v>
      </c>
      <c r="AE74" s="112">
        <v>42826</v>
      </c>
      <c r="AF74" s="112">
        <v>42827</v>
      </c>
      <c r="AG74" s="154">
        <v>42856</v>
      </c>
      <c r="AH74" s="12">
        <v>2017</v>
      </c>
      <c r="AI74" s="32"/>
      <c r="AJ74" s="32"/>
    </row>
    <row r="75" spans="1:36" s="33" customFormat="1" ht="42.75" customHeight="1">
      <c r="A75" s="39">
        <v>8</v>
      </c>
      <c r="B75" s="71">
        <v>1608</v>
      </c>
      <c r="C75" s="52" t="s">
        <v>184</v>
      </c>
      <c r="D75" s="8"/>
      <c r="E75" s="13" t="s">
        <v>173</v>
      </c>
      <c r="F75" s="91" t="s">
        <v>177</v>
      </c>
      <c r="G75" s="164" t="s">
        <v>117</v>
      </c>
      <c r="H75" s="75" t="s">
        <v>344</v>
      </c>
      <c r="I75" s="128" t="s">
        <v>345</v>
      </c>
      <c r="J75" s="32"/>
      <c r="K75" s="92" t="s">
        <v>86</v>
      </c>
      <c r="L75" s="8"/>
      <c r="M75" s="134">
        <v>37966.1</v>
      </c>
      <c r="N75" s="134">
        <f t="shared" si="2"/>
        <v>44799.997999999992</v>
      </c>
      <c r="O75" s="13" t="s">
        <v>227</v>
      </c>
      <c r="P75" s="52" t="s">
        <v>184</v>
      </c>
      <c r="Q75" s="64" t="s">
        <v>71</v>
      </c>
      <c r="R75" s="152">
        <v>42795</v>
      </c>
      <c r="S75" s="112">
        <v>42826</v>
      </c>
      <c r="T75" s="55"/>
      <c r="U75" s="55"/>
      <c r="V75" s="57"/>
      <c r="W75" s="9"/>
      <c r="X75" s="71" t="s">
        <v>117</v>
      </c>
      <c r="Y75" s="102" t="s">
        <v>69</v>
      </c>
      <c r="Z75" s="43">
        <v>796</v>
      </c>
      <c r="AA75" s="77" t="s">
        <v>60</v>
      </c>
      <c r="AB75" s="143" t="s">
        <v>378</v>
      </c>
      <c r="AC75" s="77" t="s">
        <v>72</v>
      </c>
      <c r="AD75" s="52" t="s">
        <v>73</v>
      </c>
      <c r="AE75" s="112">
        <v>42826</v>
      </c>
      <c r="AF75" s="112">
        <v>42827</v>
      </c>
      <c r="AG75" s="154">
        <v>42856</v>
      </c>
      <c r="AH75" s="12">
        <v>2017</v>
      </c>
      <c r="AI75" s="32"/>
      <c r="AJ75" s="32"/>
    </row>
    <row r="76" spans="1:36" s="33" customFormat="1" ht="37.5" customHeight="1">
      <c r="A76" s="37">
        <v>8</v>
      </c>
      <c r="B76" s="71">
        <v>1608</v>
      </c>
      <c r="C76" s="52" t="s">
        <v>184</v>
      </c>
      <c r="D76" s="8"/>
      <c r="E76" s="13" t="s">
        <v>173</v>
      </c>
      <c r="F76" s="12" t="s">
        <v>217</v>
      </c>
      <c r="G76" s="67" t="s">
        <v>118</v>
      </c>
      <c r="H76" s="77" t="s">
        <v>285</v>
      </c>
      <c r="I76" s="89" t="s">
        <v>346</v>
      </c>
      <c r="J76" s="32"/>
      <c r="K76" s="92" t="s">
        <v>86</v>
      </c>
      <c r="L76" s="8"/>
      <c r="M76" s="134">
        <v>73728.811000000002</v>
      </c>
      <c r="N76" s="134">
        <f t="shared" si="2"/>
        <v>86999.996979999996</v>
      </c>
      <c r="O76" s="13" t="s">
        <v>227</v>
      </c>
      <c r="P76" s="52" t="s">
        <v>184</v>
      </c>
      <c r="Q76" s="64" t="s">
        <v>71</v>
      </c>
      <c r="R76" s="152">
        <v>42826</v>
      </c>
      <c r="S76" s="112">
        <v>42856</v>
      </c>
      <c r="T76" s="32"/>
      <c r="U76" s="32"/>
      <c r="V76" s="57"/>
      <c r="W76" s="9"/>
      <c r="X76" s="67" t="s">
        <v>118</v>
      </c>
      <c r="Y76" s="102" t="s">
        <v>69</v>
      </c>
      <c r="Z76" s="43">
        <v>796</v>
      </c>
      <c r="AA76" s="77" t="s">
        <v>60</v>
      </c>
      <c r="AB76" s="143" t="s">
        <v>379</v>
      </c>
      <c r="AC76" s="77" t="s">
        <v>72</v>
      </c>
      <c r="AD76" s="52" t="s">
        <v>73</v>
      </c>
      <c r="AE76" s="112">
        <v>42856</v>
      </c>
      <c r="AF76" s="112">
        <v>42857</v>
      </c>
      <c r="AG76" s="154">
        <v>42948</v>
      </c>
      <c r="AH76" s="12">
        <v>2017</v>
      </c>
      <c r="AI76" s="32"/>
      <c r="AJ76" s="32"/>
    </row>
    <row r="77" spans="1:36" s="33" customFormat="1" ht="58.5" customHeight="1">
      <c r="A77" s="37">
        <v>8</v>
      </c>
      <c r="B77" s="71">
        <v>1608</v>
      </c>
      <c r="C77" s="52" t="s">
        <v>184</v>
      </c>
      <c r="D77" s="8"/>
      <c r="E77" s="13" t="s">
        <v>173</v>
      </c>
      <c r="F77" s="12" t="s">
        <v>218</v>
      </c>
      <c r="G77" s="164" t="s">
        <v>210</v>
      </c>
      <c r="H77" s="77" t="s">
        <v>286</v>
      </c>
      <c r="I77" s="89" t="s">
        <v>347</v>
      </c>
      <c r="J77" s="32"/>
      <c r="K77" s="92" t="s">
        <v>86</v>
      </c>
      <c r="L77" s="8"/>
      <c r="M77" s="134">
        <v>25042.37</v>
      </c>
      <c r="N77" s="134">
        <f t="shared" si="2"/>
        <v>29549.996599999999</v>
      </c>
      <c r="O77" s="13" t="s">
        <v>227</v>
      </c>
      <c r="P77" s="52" t="s">
        <v>184</v>
      </c>
      <c r="Q77" s="64" t="s">
        <v>71</v>
      </c>
      <c r="R77" s="152">
        <v>42795</v>
      </c>
      <c r="S77" s="112">
        <v>42826</v>
      </c>
      <c r="T77" s="32"/>
      <c r="U77" s="32"/>
      <c r="V77" s="57"/>
      <c r="W77" s="9"/>
      <c r="X77" s="71" t="s">
        <v>210</v>
      </c>
      <c r="Y77" s="102" t="s">
        <v>69</v>
      </c>
      <c r="Z77" s="78" t="s">
        <v>105</v>
      </c>
      <c r="AA77" s="77" t="s">
        <v>238</v>
      </c>
      <c r="AB77" s="143" t="s">
        <v>239</v>
      </c>
      <c r="AC77" s="77" t="s">
        <v>72</v>
      </c>
      <c r="AD77" s="52" t="s">
        <v>73</v>
      </c>
      <c r="AE77" s="112">
        <v>42826</v>
      </c>
      <c r="AF77" s="112">
        <v>42827</v>
      </c>
      <c r="AG77" s="154">
        <v>42856</v>
      </c>
      <c r="AH77" s="12">
        <v>2017</v>
      </c>
      <c r="AI77" s="32"/>
      <c r="AJ77" s="32"/>
    </row>
    <row r="78" spans="1:36" s="33" customFormat="1" ht="61.5" customHeight="1">
      <c r="A78" s="39">
        <v>8</v>
      </c>
      <c r="B78" s="71">
        <v>1608</v>
      </c>
      <c r="C78" s="52" t="s">
        <v>184</v>
      </c>
      <c r="D78" s="8"/>
      <c r="E78" s="13" t="s">
        <v>173</v>
      </c>
      <c r="F78" s="14" t="s">
        <v>219</v>
      </c>
      <c r="G78" s="160" t="s">
        <v>211</v>
      </c>
      <c r="H78" s="78" t="s">
        <v>287</v>
      </c>
      <c r="I78" s="89" t="s">
        <v>347</v>
      </c>
      <c r="J78" s="32"/>
      <c r="K78" s="92" t="s">
        <v>86</v>
      </c>
      <c r="L78" s="8"/>
      <c r="M78" s="134">
        <v>7966.1</v>
      </c>
      <c r="N78" s="134">
        <f t="shared" si="2"/>
        <v>9399.9979999999996</v>
      </c>
      <c r="O78" s="13" t="s">
        <v>227</v>
      </c>
      <c r="P78" s="52" t="s">
        <v>184</v>
      </c>
      <c r="Q78" s="64" t="s">
        <v>71</v>
      </c>
      <c r="R78" s="152">
        <v>42795</v>
      </c>
      <c r="S78" s="112">
        <v>42826</v>
      </c>
      <c r="T78" s="32"/>
      <c r="U78" s="32"/>
      <c r="V78" s="57"/>
      <c r="W78" s="9"/>
      <c r="X78" s="73" t="s">
        <v>211</v>
      </c>
      <c r="Y78" s="102" t="s">
        <v>69</v>
      </c>
      <c r="Z78" s="78" t="s">
        <v>105</v>
      </c>
      <c r="AA78" s="77" t="s">
        <v>238</v>
      </c>
      <c r="AB78" s="143" t="s">
        <v>237</v>
      </c>
      <c r="AC78" s="77" t="s">
        <v>72</v>
      </c>
      <c r="AD78" s="52" t="s">
        <v>73</v>
      </c>
      <c r="AE78" s="112">
        <v>42826</v>
      </c>
      <c r="AF78" s="112">
        <v>42827</v>
      </c>
      <c r="AG78" s="154">
        <v>42856</v>
      </c>
      <c r="AH78" s="12">
        <v>2017</v>
      </c>
      <c r="AI78" s="32"/>
      <c r="AJ78" s="32"/>
    </row>
    <row r="79" spans="1:36" s="33" customFormat="1" ht="57" customHeight="1">
      <c r="A79" s="37">
        <v>8</v>
      </c>
      <c r="B79" s="71">
        <v>1608</v>
      </c>
      <c r="C79" s="52" t="s">
        <v>184</v>
      </c>
      <c r="D79" s="8"/>
      <c r="E79" s="13" t="s">
        <v>173</v>
      </c>
      <c r="F79" s="12" t="s">
        <v>220</v>
      </c>
      <c r="G79" s="164" t="s">
        <v>207</v>
      </c>
      <c r="H79" s="75" t="s">
        <v>288</v>
      </c>
      <c r="I79" s="128" t="s">
        <v>348</v>
      </c>
      <c r="J79" s="32"/>
      <c r="K79" s="92" t="s">
        <v>86</v>
      </c>
      <c r="L79" s="8"/>
      <c r="M79" s="134">
        <v>10169.49</v>
      </c>
      <c r="N79" s="134">
        <f t="shared" si="2"/>
        <v>11999.9982</v>
      </c>
      <c r="O79" s="13" t="s">
        <v>227</v>
      </c>
      <c r="P79" s="52" t="s">
        <v>184</v>
      </c>
      <c r="Q79" s="64" t="s">
        <v>71</v>
      </c>
      <c r="R79" s="152">
        <v>42795</v>
      </c>
      <c r="S79" s="112">
        <v>42826</v>
      </c>
      <c r="T79" s="32"/>
      <c r="U79" s="32"/>
      <c r="V79" s="57"/>
      <c r="W79" s="9"/>
      <c r="X79" s="71" t="s">
        <v>207</v>
      </c>
      <c r="Y79" s="102" t="s">
        <v>69</v>
      </c>
      <c r="Z79" s="78" t="s">
        <v>61</v>
      </c>
      <c r="AA79" s="77" t="s">
        <v>60</v>
      </c>
      <c r="AB79" s="143" t="s">
        <v>376</v>
      </c>
      <c r="AC79" s="77" t="s">
        <v>72</v>
      </c>
      <c r="AD79" s="52" t="s">
        <v>73</v>
      </c>
      <c r="AE79" s="112">
        <v>42826</v>
      </c>
      <c r="AF79" s="112">
        <v>42827</v>
      </c>
      <c r="AG79" s="154">
        <v>42856</v>
      </c>
      <c r="AH79" s="12">
        <v>2017</v>
      </c>
      <c r="AI79" s="32"/>
      <c r="AJ79" s="32"/>
    </row>
    <row r="80" spans="1:36" s="33" customFormat="1" ht="65.25" customHeight="1">
      <c r="A80" s="37">
        <v>8</v>
      </c>
      <c r="B80" s="71">
        <v>1608</v>
      </c>
      <c r="C80" s="52" t="s">
        <v>184</v>
      </c>
      <c r="D80" s="8"/>
      <c r="E80" s="13" t="s">
        <v>173</v>
      </c>
      <c r="F80" s="12" t="s">
        <v>221</v>
      </c>
      <c r="G80" s="164" t="s">
        <v>119</v>
      </c>
      <c r="H80" s="77" t="s">
        <v>289</v>
      </c>
      <c r="I80" s="89" t="s">
        <v>349</v>
      </c>
      <c r="J80" s="32"/>
      <c r="K80" s="92" t="s">
        <v>86</v>
      </c>
      <c r="L80" s="8"/>
      <c r="M80" s="134">
        <v>83898.304999999993</v>
      </c>
      <c r="N80" s="134">
        <f t="shared" si="2"/>
        <v>98999.999899999981</v>
      </c>
      <c r="O80" s="13" t="s">
        <v>227</v>
      </c>
      <c r="P80" s="52" t="s">
        <v>184</v>
      </c>
      <c r="Q80" s="64" t="s">
        <v>71</v>
      </c>
      <c r="R80" s="152">
        <v>42795</v>
      </c>
      <c r="S80" s="112">
        <v>42826</v>
      </c>
      <c r="T80" s="32"/>
      <c r="U80" s="32"/>
      <c r="V80" s="57"/>
      <c r="W80" s="9"/>
      <c r="X80" s="71" t="s">
        <v>119</v>
      </c>
      <c r="Y80" s="102" t="s">
        <v>69</v>
      </c>
      <c r="Z80" s="78" t="s">
        <v>61</v>
      </c>
      <c r="AA80" s="77" t="s">
        <v>60</v>
      </c>
      <c r="AB80" s="143" t="s">
        <v>378</v>
      </c>
      <c r="AC80" s="77" t="s">
        <v>72</v>
      </c>
      <c r="AD80" s="52" t="s">
        <v>73</v>
      </c>
      <c r="AE80" s="112">
        <v>42826</v>
      </c>
      <c r="AF80" s="112">
        <v>42827</v>
      </c>
      <c r="AG80" s="154">
        <v>42856</v>
      </c>
      <c r="AH80" s="12">
        <v>2017</v>
      </c>
      <c r="AI80" s="32"/>
      <c r="AJ80" s="32"/>
    </row>
    <row r="81" spans="1:36" s="33" customFormat="1" ht="57.75" customHeight="1">
      <c r="A81" s="37">
        <v>8</v>
      </c>
      <c r="B81" s="71">
        <v>1608</v>
      </c>
      <c r="C81" s="52" t="s">
        <v>184</v>
      </c>
      <c r="D81" s="8"/>
      <c r="E81" s="13" t="s">
        <v>173</v>
      </c>
      <c r="F81" s="12" t="s">
        <v>216</v>
      </c>
      <c r="G81" s="164" t="s">
        <v>120</v>
      </c>
      <c r="H81" s="77" t="s">
        <v>290</v>
      </c>
      <c r="I81" s="89" t="s">
        <v>370</v>
      </c>
      <c r="J81" s="32"/>
      <c r="K81" s="92" t="s">
        <v>86</v>
      </c>
      <c r="L81" s="8"/>
      <c r="M81" s="134">
        <v>14826.27</v>
      </c>
      <c r="N81" s="134">
        <f t="shared" si="2"/>
        <v>17494.998599999999</v>
      </c>
      <c r="O81" s="13" t="s">
        <v>227</v>
      </c>
      <c r="P81" s="52" t="s">
        <v>184</v>
      </c>
      <c r="Q81" s="64" t="s">
        <v>71</v>
      </c>
      <c r="R81" s="152">
        <v>42826</v>
      </c>
      <c r="S81" s="112">
        <v>42856</v>
      </c>
      <c r="T81" s="32"/>
      <c r="U81" s="32"/>
      <c r="V81" s="57"/>
      <c r="W81" s="9"/>
      <c r="X81" s="67" t="s">
        <v>120</v>
      </c>
      <c r="Y81" s="102" t="s">
        <v>69</v>
      </c>
      <c r="Z81" s="78"/>
      <c r="AA81" s="77"/>
      <c r="AB81" s="143" t="s">
        <v>396</v>
      </c>
      <c r="AC81" s="77" t="s">
        <v>72</v>
      </c>
      <c r="AD81" s="52" t="s">
        <v>73</v>
      </c>
      <c r="AE81" s="112">
        <v>42856</v>
      </c>
      <c r="AF81" s="112">
        <v>42856</v>
      </c>
      <c r="AG81" s="154">
        <v>42856</v>
      </c>
      <c r="AH81" s="12">
        <v>2017</v>
      </c>
      <c r="AI81" s="32"/>
      <c r="AJ81" s="32"/>
    </row>
    <row r="82" spans="1:36" s="33" customFormat="1" ht="87.75" customHeight="1">
      <c r="A82" s="37">
        <v>8</v>
      </c>
      <c r="B82" s="71">
        <v>1608</v>
      </c>
      <c r="C82" s="52" t="s">
        <v>184</v>
      </c>
      <c r="D82" s="8"/>
      <c r="E82" s="13" t="s">
        <v>173</v>
      </c>
      <c r="F82" s="12" t="s">
        <v>222</v>
      </c>
      <c r="G82" s="164" t="s">
        <v>121</v>
      </c>
      <c r="H82" s="77" t="s">
        <v>291</v>
      </c>
      <c r="I82" s="89" t="s">
        <v>350</v>
      </c>
      <c r="J82" s="32"/>
      <c r="K82" s="92" t="s">
        <v>86</v>
      </c>
      <c r="L82" s="8"/>
      <c r="M82" s="134">
        <v>7457.63</v>
      </c>
      <c r="N82" s="134">
        <f t="shared" si="2"/>
        <v>8800.0033999999996</v>
      </c>
      <c r="O82" s="13" t="s">
        <v>227</v>
      </c>
      <c r="P82" s="52" t="s">
        <v>184</v>
      </c>
      <c r="Q82" s="64" t="s">
        <v>71</v>
      </c>
      <c r="R82" s="152">
        <v>42795</v>
      </c>
      <c r="S82" s="112">
        <v>42826</v>
      </c>
      <c r="T82" s="54"/>
      <c r="U82" s="54"/>
      <c r="V82" s="57"/>
      <c r="W82" s="9"/>
      <c r="X82" s="71" t="s">
        <v>121</v>
      </c>
      <c r="Y82" s="102" t="s">
        <v>69</v>
      </c>
      <c r="Z82" s="78"/>
      <c r="AA82" s="77"/>
      <c r="AB82" s="143" t="s">
        <v>396</v>
      </c>
      <c r="AC82" s="77" t="s">
        <v>72</v>
      </c>
      <c r="AD82" s="52" t="s">
        <v>73</v>
      </c>
      <c r="AE82" s="112">
        <v>42826</v>
      </c>
      <c r="AF82" s="112">
        <v>42826</v>
      </c>
      <c r="AG82" s="154">
        <v>42856</v>
      </c>
      <c r="AH82" s="12">
        <v>2017</v>
      </c>
      <c r="AI82" s="32"/>
      <c r="AJ82" s="32"/>
    </row>
    <row r="83" spans="1:36" s="33" customFormat="1" ht="82.5" customHeight="1">
      <c r="A83" s="37">
        <v>8</v>
      </c>
      <c r="B83" s="71">
        <v>1608</v>
      </c>
      <c r="C83" s="52" t="s">
        <v>184</v>
      </c>
      <c r="D83" s="8"/>
      <c r="E83" s="13" t="s">
        <v>173</v>
      </c>
      <c r="F83" s="12" t="s">
        <v>223</v>
      </c>
      <c r="G83" s="164" t="s">
        <v>122</v>
      </c>
      <c r="H83" s="77" t="s">
        <v>292</v>
      </c>
      <c r="I83" s="89" t="s">
        <v>351</v>
      </c>
      <c r="J83" s="32"/>
      <c r="K83" s="92" t="s">
        <v>86</v>
      </c>
      <c r="L83" s="8"/>
      <c r="M83" s="134">
        <v>8538.134</v>
      </c>
      <c r="N83" s="134">
        <f t="shared" si="2"/>
        <v>10074.99812</v>
      </c>
      <c r="O83" s="13" t="s">
        <v>227</v>
      </c>
      <c r="P83" s="52" t="s">
        <v>184</v>
      </c>
      <c r="Q83" s="64" t="s">
        <v>71</v>
      </c>
      <c r="R83" s="152">
        <v>42795</v>
      </c>
      <c r="S83" s="112">
        <v>42826</v>
      </c>
      <c r="T83" s="54"/>
      <c r="U83" s="54"/>
      <c r="V83" s="57"/>
      <c r="W83" s="9"/>
      <c r="X83" s="71" t="s">
        <v>122</v>
      </c>
      <c r="Y83" s="102" t="s">
        <v>69</v>
      </c>
      <c r="Z83" s="78" t="s">
        <v>61</v>
      </c>
      <c r="AA83" s="77" t="s">
        <v>60</v>
      </c>
      <c r="AB83" s="143" t="s">
        <v>380</v>
      </c>
      <c r="AC83" s="77" t="s">
        <v>72</v>
      </c>
      <c r="AD83" s="52" t="s">
        <v>73</v>
      </c>
      <c r="AE83" s="112">
        <v>42826</v>
      </c>
      <c r="AF83" s="112">
        <v>42826</v>
      </c>
      <c r="AG83" s="154">
        <v>42856</v>
      </c>
      <c r="AH83" s="12">
        <v>2017</v>
      </c>
      <c r="AI83" s="32"/>
      <c r="AJ83" s="32"/>
    </row>
    <row r="84" spans="1:36" s="33" customFormat="1" ht="69.75" customHeight="1">
      <c r="A84" s="37">
        <v>8</v>
      </c>
      <c r="B84" s="71">
        <v>1608</v>
      </c>
      <c r="C84" s="52" t="s">
        <v>184</v>
      </c>
      <c r="D84" s="8"/>
      <c r="E84" s="13" t="s">
        <v>173</v>
      </c>
      <c r="F84" s="12" t="s">
        <v>224</v>
      </c>
      <c r="G84" s="164" t="s">
        <v>123</v>
      </c>
      <c r="H84" s="77" t="s">
        <v>293</v>
      </c>
      <c r="I84" s="132" t="s">
        <v>352</v>
      </c>
      <c r="J84" s="32"/>
      <c r="K84" s="92" t="s">
        <v>86</v>
      </c>
      <c r="L84" s="8"/>
      <c r="M84" s="134">
        <v>43940.68</v>
      </c>
      <c r="N84" s="134">
        <f t="shared" si="2"/>
        <v>51850.002399999998</v>
      </c>
      <c r="O84" s="13" t="s">
        <v>227</v>
      </c>
      <c r="P84" s="52" t="s">
        <v>184</v>
      </c>
      <c r="Q84" s="64" t="s">
        <v>71</v>
      </c>
      <c r="R84" s="152">
        <v>42795</v>
      </c>
      <c r="S84" s="112">
        <v>42826</v>
      </c>
      <c r="T84" s="32"/>
      <c r="U84" s="32"/>
      <c r="V84" s="57"/>
      <c r="W84" s="9"/>
      <c r="X84" s="71" t="s">
        <v>123</v>
      </c>
      <c r="Y84" s="102" t="s">
        <v>69</v>
      </c>
      <c r="Z84" s="106" t="s">
        <v>61</v>
      </c>
      <c r="AA84" s="105" t="s">
        <v>60</v>
      </c>
      <c r="AB84" s="105" t="s">
        <v>385</v>
      </c>
      <c r="AC84" s="77" t="s">
        <v>72</v>
      </c>
      <c r="AD84" s="52" t="s">
        <v>73</v>
      </c>
      <c r="AE84" s="112">
        <v>42826</v>
      </c>
      <c r="AF84" s="112">
        <v>42826</v>
      </c>
      <c r="AG84" s="154">
        <v>42856</v>
      </c>
      <c r="AH84" s="12">
        <v>2017</v>
      </c>
      <c r="AI84" s="32"/>
      <c r="AJ84" s="32"/>
    </row>
    <row r="85" spans="1:36" s="33" customFormat="1" ht="67.5" customHeight="1">
      <c r="A85" s="37">
        <v>8</v>
      </c>
      <c r="B85" s="71">
        <v>1608</v>
      </c>
      <c r="C85" s="52" t="s">
        <v>184</v>
      </c>
      <c r="D85" s="8"/>
      <c r="E85" s="13" t="s">
        <v>173</v>
      </c>
      <c r="F85" s="12" t="s">
        <v>225</v>
      </c>
      <c r="G85" s="164" t="s">
        <v>212</v>
      </c>
      <c r="H85" s="77" t="s">
        <v>294</v>
      </c>
      <c r="I85" s="132" t="s">
        <v>353</v>
      </c>
      <c r="J85" s="32"/>
      <c r="K85" s="92" t="s">
        <v>86</v>
      </c>
      <c r="L85" s="8"/>
      <c r="M85" s="134">
        <v>10169.49</v>
      </c>
      <c r="N85" s="134">
        <f t="shared" si="2"/>
        <v>11999.9982</v>
      </c>
      <c r="O85" s="13" t="s">
        <v>227</v>
      </c>
      <c r="P85" s="52" t="s">
        <v>184</v>
      </c>
      <c r="Q85" s="64" t="s">
        <v>71</v>
      </c>
      <c r="R85" s="152">
        <v>42826</v>
      </c>
      <c r="S85" s="112">
        <v>42856</v>
      </c>
      <c r="T85" s="82"/>
      <c r="U85" s="57"/>
      <c r="V85" s="57"/>
      <c r="W85" s="9"/>
      <c r="X85" s="71" t="s">
        <v>212</v>
      </c>
      <c r="Y85" s="102" t="s">
        <v>69</v>
      </c>
      <c r="Z85" s="75">
        <v>796</v>
      </c>
      <c r="AA85" s="77" t="s">
        <v>60</v>
      </c>
      <c r="AB85" s="105">
        <v>3</v>
      </c>
      <c r="AC85" s="77" t="s">
        <v>72</v>
      </c>
      <c r="AD85" s="52" t="s">
        <v>73</v>
      </c>
      <c r="AE85" s="112">
        <v>42856</v>
      </c>
      <c r="AF85" s="112">
        <v>42856</v>
      </c>
      <c r="AG85" s="154">
        <v>42887</v>
      </c>
      <c r="AH85" s="12">
        <v>2017</v>
      </c>
      <c r="AI85" s="32"/>
      <c r="AJ85" s="32"/>
    </row>
    <row r="86" spans="1:36" s="33" customFormat="1" ht="70.5" customHeight="1">
      <c r="A86" s="37">
        <v>8</v>
      </c>
      <c r="B86" s="71">
        <v>1608</v>
      </c>
      <c r="C86" s="52" t="s">
        <v>184</v>
      </c>
      <c r="D86" s="8"/>
      <c r="E86" s="13" t="s">
        <v>173</v>
      </c>
      <c r="F86" s="12" t="s">
        <v>226</v>
      </c>
      <c r="G86" s="164" t="s">
        <v>213</v>
      </c>
      <c r="H86" s="77" t="s">
        <v>295</v>
      </c>
      <c r="I86" s="132" t="s">
        <v>354</v>
      </c>
      <c r="J86" s="32"/>
      <c r="K86" s="92" t="s">
        <v>86</v>
      </c>
      <c r="L86" s="8"/>
      <c r="M86" s="134">
        <v>8008.4709999999995</v>
      </c>
      <c r="N86" s="134">
        <f t="shared" si="2"/>
        <v>9449.9957799999993</v>
      </c>
      <c r="O86" s="13" t="s">
        <v>227</v>
      </c>
      <c r="P86" s="52" t="s">
        <v>184</v>
      </c>
      <c r="Q86" s="64" t="s">
        <v>71</v>
      </c>
      <c r="R86" s="152">
        <v>42826</v>
      </c>
      <c r="S86" s="112">
        <v>42856</v>
      </c>
      <c r="T86" s="82"/>
      <c r="U86" s="57"/>
      <c r="V86" s="57"/>
      <c r="W86" s="9"/>
      <c r="X86" s="71" t="s">
        <v>213</v>
      </c>
      <c r="Y86" s="102" t="s">
        <v>69</v>
      </c>
      <c r="Z86" s="75" t="s">
        <v>61</v>
      </c>
      <c r="AA86" s="77" t="s">
        <v>60</v>
      </c>
      <c r="AB86" s="143" t="s">
        <v>380</v>
      </c>
      <c r="AC86" s="77" t="s">
        <v>72</v>
      </c>
      <c r="AD86" s="52" t="s">
        <v>73</v>
      </c>
      <c r="AE86" s="112">
        <v>42856</v>
      </c>
      <c r="AF86" s="112">
        <v>42856</v>
      </c>
      <c r="AG86" s="154">
        <v>42887</v>
      </c>
      <c r="AH86" s="12">
        <v>2017</v>
      </c>
      <c r="AI86" s="32"/>
      <c r="AJ86" s="32"/>
    </row>
    <row r="87" spans="1:36" s="33" customFormat="1" ht="72" customHeight="1">
      <c r="A87" s="37">
        <v>8</v>
      </c>
      <c r="B87" s="71">
        <v>1608</v>
      </c>
      <c r="C87" s="52" t="s">
        <v>184</v>
      </c>
      <c r="D87" s="8"/>
      <c r="E87" s="13" t="s">
        <v>173</v>
      </c>
      <c r="F87" s="12" t="s">
        <v>371</v>
      </c>
      <c r="G87" s="164" t="s">
        <v>364</v>
      </c>
      <c r="H87" s="77" t="s">
        <v>296</v>
      </c>
      <c r="I87" s="132" t="s">
        <v>355</v>
      </c>
      <c r="J87" s="32"/>
      <c r="K87" s="92" t="s">
        <v>86</v>
      </c>
      <c r="L87" s="8"/>
      <c r="M87" s="134">
        <v>2542.37</v>
      </c>
      <c r="N87" s="134">
        <f t="shared" si="2"/>
        <v>2999.9965999999995</v>
      </c>
      <c r="O87" s="13" t="s">
        <v>227</v>
      </c>
      <c r="P87" s="52" t="s">
        <v>184</v>
      </c>
      <c r="Q87" s="64" t="s">
        <v>71</v>
      </c>
      <c r="R87" s="152">
        <v>42795</v>
      </c>
      <c r="S87" s="112">
        <v>42826</v>
      </c>
      <c r="T87" s="82"/>
      <c r="U87" s="57"/>
      <c r="V87" s="57"/>
      <c r="W87" s="9"/>
      <c r="X87" s="71" t="s">
        <v>364</v>
      </c>
      <c r="Y87" s="102" t="s">
        <v>69</v>
      </c>
      <c r="Z87" s="75" t="s">
        <v>61</v>
      </c>
      <c r="AA87" s="77" t="s">
        <v>60</v>
      </c>
      <c r="AB87" s="105" t="s">
        <v>235</v>
      </c>
      <c r="AC87" s="77" t="s">
        <v>72</v>
      </c>
      <c r="AD87" s="52" t="s">
        <v>73</v>
      </c>
      <c r="AE87" s="112">
        <v>42826</v>
      </c>
      <c r="AF87" s="112">
        <v>42826</v>
      </c>
      <c r="AG87" s="154">
        <v>42856</v>
      </c>
      <c r="AH87" s="12">
        <v>2017</v>
      </c>
      <c r="AI87" s="32"/>
      <c r="AJ87" s="32"/>
    </row>
    <row r="88" spans="1:36" s="33" customFormat="1" ht="88.5" customHeight="1">
      <c r="A88" s="37">
        <v>8</v>
      </c>
      <c r="B88" s="71">
        <v>1608</v>
      </c>
      <c r="C88" s="52" t="s">
        <v>184</v>
      </c>
      <c r="D88" s="8"/>
      <c r="E88" s="13" t="s">
        <v>173</v>
      </c>
      <c r="F88" s="12" t="s">
        <v>372</v>
      </c>
      <c r="G88" s="164" t="s">
        <v>215</v>
      </c>
      <c r="H88" s="77" t="s">
        <v>297</v>
      </c>
      <c r="I88" s="132" t="s">
        <v>356</v>
      </c>
      <c r="J88" s="32"/>
      <c r="K88" s="92" t="s">
        <v>86</v>
      </c>
      <c r="L88" s="8"/>
      <c r="M88" s="134">
        <v>16949.151999999998</v>
      </c>
      <c r="N88" s="134">
        <f t="shared" si="2"/>
        <v>19999.999359999998</v>
      </c>
      <c r="O88" s="13" t="s">
        <v>227</v>
      </c>
      <c r="P88" s="52" t="s">
        <v>184</v>
      </c>
      <c r="Q88" s="64" t="s">
        <v>71</v>
      </c>
      <c r="R88" s="152">
        <v>42826</v>
      </c>
      <c r="S88" s="112">
        <v>42856</v>
      </c>
      <c r="T88" s="82"/>
      <c r="U88" s="57"/>
      <c r="V88" s="57"/>
      <c r="W88" s="9"/>
      <c r="X88" s="71" t="s">
        <v>215</v>
      </c>
      <c r="Y88" s="102" t="s">
        <v>69</v>
      </c>
      <c r="Z88" s="75"/>
      <c r="AA88" s="77"/>
      <c r="AB88" s="143" t="s">
        <v>396</v>
      </c>
      <c r="AC88" s="77" t="s">
        <v>72</v>
      </c>
      <c r="AD88" s="52" t="s">
        <v>73</v>
      </c>
      <c r="AE88" s="112">
        <v>42856</v>
      </c>
      <c r="AF88" s="112">
        <v>42857</v>
      </c>
      <c r="AG88" s="112">
        <v>42858</v>
      </c>
      <c r="AH88" s="12">
        <v>2017</v>
      </c>
      <c r="AI88" s="32"/>
      <c r="AJ88" s="32"/>
    </row>
    <row r="89" spans="1:36" s="33" customFormat="1" ht="87" customHeight="1">
      <c r="A89" s="37">
        <v>8</v>
      </c>
      <c r="B89" s="71">
        <v>1608</v>
      </c>
      <c r="C89" s="52" t="s">
        <v>184</v>
      </c>
      <c r="D89" s="8"/>
      <c r="E89" s="13" t="s">
        <v>173</v>
      </c>
      <c r="F89" s="12" t="s">
        <v>373</v>
      </c>
      <c r="G89" s="164" t="s">
        <v>243</v>
      </c>
      <c r="H89" s="77" t="s">
        <v>298</v>
      </c>
      <c r="I89" s="132" t="s">
        <v>357</v>
      </c>
      <c r="J89" s="32"/>
      <c r="K89" s="92" t="s">
        <v>86</v>
      </c>
      <c r="L89" s="8"/>
      <c r="M89" s="134">
        <v>14830.51</v>
      </c>
      <c r="N89" s="134">
        <f t="shared" si="2"/>
        <v>17500.001799999998</v>
      </c>
      <c r="O89" s="13" t="s">
        <v>227</v>
      </c>
      <c r="P89" s="52" t="s">
        <v>184</v>
      </c>
      <c r="Q89" s="64" t="s">
        <v>71</v>
      </c>
      <c r="R89" s="152">
        <v>42826</v>
      </c>
      <c r="S89" s="112">
        <v>42856</v>
      </c>
      <c r="T89" s="82"/>
      <c r="U89" s="57"/>
      <c r="V89" s="57"/>
      <c r="W89" s="9"/>
      <c r="X89" s="71" t="s">
        <v>243</v>
      </c>
      <c r="Y89" s="102" t="s">
        <v>69</v>
      </c>
      <c r="Z89" s="75" t="s">
        <v>61</v>
      </c>
      <c r="AA89" s="77" t="s">
        <v>60</v>
      </c>
      <c r="AB89" s="105" t="s">
        <v>236</v>
      </c>
      <c r="AC89" s="77" t="s">
        <v>72</v>
      </c>
      <c r="AD89" s="52" t="s">
        <v>73</v>
      </c>
      <c r="AE89" s="112">
        <v>42856</v>
      </c>
      <c r="AF89" s="112">
        <v>42857</v>
      </c>
      <c r="AG89" s="154">
        <v>42887</v>
      </c>
      <c r="AH89" s="12">
        <v>2017</v>
      </c>
      <c r="AI89" s="32"/>
      <c r="AJ89" s="32"/>
    </row>
    <row r="90" spans="1:36" s="33" customFormat="1" ht="30" customHeight="1">
      <c r="A90" s="195" t="s">
        <v>241</v>
      </c>
      <c r="B90" s="196"/>
      <c r="C90" s="196"/>
      <c r="D90" s="196"/>
      <c r="E90" s="196"/>
      <c r="F90" s="196"/>
      <c r="G90" s="197"/>
      <c r="H90" s="43"/>
      <c r="I90" s="9"/>
      <c r="J90" s="32"/>
      <c r="K90" s="31"/>
      <c r="L90" s="8"/>
      <c r="M90" s="151">
        <f>SUBTOTAL(9,M24:M89)</f>
        <v>7840175.4099999992</v>
      </c>
      <c r="N90" s="151">
        <f>SUBTOTAL(9,N24:N89)</f>
        <v>9251406.9838000052</v>
      </c>
      <c r="O90" s="32"/>
      <c r="P90" s="8"/>
      <c r="Q90" s="32"/>
      <c r="R90" s="15"/>
      <c r="S90" s="16"/>
      <c r="T90" s="32"/>
      <c r="U90" s="32"/>
      <c r="V90" s="50"/>
      <c r="W90" s="8"/>
      <c r="X90" s="11"/>
      <c r="Y90" s="8"/>
      <c r="Z90" s="42"/>
      <c r="AA90" s="11"/>
      <c r="AB90" s="8"/>
      <c r="AC90" s="16"/>
      <c r="AD90" s="17"/>
      <c r="AE90" s="17"/>
      <c r="AF90" s="38"/>
      <c r="AG90" s="32"/>
      <c r="AH90" s="108"/>
      <c r="AI90" s="32"/>
      <c r="AJ90" s="32"/>
    </row>
    <row r="91" spans="1:36" s="33" customFormat="1">
      <c r="A91" s="195" t="s">
        <v>242</v>
      </c>
      <c r="B91" s="196"/>
      <c r="C91" s="196"/>
      <c r="D91" s="196"/>
      <c r="E91" s="196"/>
      <c r="F91" s="196"/>
      <c r="G91" s="197"/>
      <c r="H91" s="43"/>
      <c r="I91" s="46"/>
      <c r="J91" s="32"/>
      <c r="K91" s="31"/>
      <c r="L91" s="8"/>
      <c r="M91" s="151">
        <f>M12+M16+M22+M90</f>
        <v>8835816.0939999986</v>
      </c>
      <c r="N91" s="151">
        <f>N12+N16+N22+N90</f>
        <v>10426262.990920005</v>
      </c>
      <c r="O91" s="32"/>
      <c r="P91" s="8"/>
      <c r="Q91" s="32"/>
      <c r="R91" s="15"/>
      <c r="S91" s="16"/>
      <c r="T91" s="32"/>
      <c r="U91" s="32"/>
      <c r="V91" s="50"/>
      <c r="W91" s="8"/>
      <c r="X91" s="11"/>
      <c r="Y91" s="8"/>
      <c r="Z91" s="42"/>
      <c r="AA91" s="11"/>
      <c r="AB91" s="8"/>
      <c r="AC91" s="16"/>
      <c r="AD91" s="17"/>
      <c r="AE91" s="17"/>
      <c r="AF91" s="38"/>
      <c r="AG91" s="32"/>
      <c r="AH91" s="108"/>
      <c r="AI91" s="32"/>
      <c r="AJ91" s="32"/>
    </row>
    <row r="92" spans="1:36" s="33" customFormat="1">
      <c r="A92" s="34"/>
      <c r="B92" s="34"/>
      <c r="G92" s="44"/>
      <c r="H92" s="44"/>
      <c r="K92" s="34"/>
      <c r="M92" s="138"/>
      <c r="N92" s="138"/>
      <c r="V92" s="51"/>
      <c r="Z92" s="44"/>
      <c r="AE92" s="36"/>
      <c r="AF92" s="44"/>
    </row>
    <row r="93" spans="1:36" s="33" customFormat="1">
      <c r="A93" s="34"/>
      <c r="B93" s="34"/>
      <c r="G93" s="44"/>
      <c r="H93" s="44"/>
      <c r="K93" s="34"/>
      <c r="M93" s="138"/>
      <c r="N93" s="138"/>
      <c r="V93" s="51"/>
      <c r="Z93" s="44"/>
      <c r="AE93" s="36"/>
      <c r="AF93" s="44"/>
    </row>
    <row r="94" spans="1:36" s="33" customFormat="1">
      <c r="A94" s="34"/>
      <c r="B94" s="34"/>
      <c r="G94" s="44"/>
      <c r="H94" s="44"/>
      <c r="M94" s="138"/>
      <c r="N94" s="138"/>
      <c r="V94" s="51"/>
      <c r="Z94" s="44"/>
      <c r="AE94" s="36"/>
      <c r="AF94" s="44"/>
    </row>
    <row r="95" spans="1:36" s="33" customFormat="1">
      <c r="A95" s="34"/>
      <c r="B95" s="34"/>
      <c r="G95" s="44"/>
      <c r="H95" s="44"/>
      <c r="M95" s="138"/>
      <c r="N95" s="138"/>
      <c r="V95" s="51"/>
      <c r="Z95" s="44"/>
      <c r="AE95" s="36"/>
      <c r="AF95" s="44"/>
    </row>
    <row r="96" spans="1:36" s="33" customFormat="1">
      <c r="A96" s="34"/>
      <c r="B96" s="34"/>
      <c r="G96" s="44"/>
      <c r="H96" s="44"/>
      <c r="M96" s="138"/>
      <c r="N96" s="138"/>
      <c r="V96" s="51"/>
      <c r="Z96" s="44"/>
      <c r="AE96" s="36"/>
      <c r="AF96" s="44"/>
    </row>
    <row r="97" spans="1:32" s="33" customFormat="1">
      <c r="A97" s="34"/>
      <c r="B97" s="34"/>
      <c r="G97" s="44"/>
      <c r="H97" s="44"/>
      <c r="M97" s="138"/>
      <c r="N97" s="138"/>
      <c r="V97" s="51"/>
      <c r="Z97" s="44"/>
      <c r="AE97" s="36"/>
      <c r="AF97" s="44"/>
    </row>
    <row r="98" spans="1:32" s="33" customFormat="1">
      <c r="A98" s="34"/>
      <c r="B98" s="34"/>
      <c r="G98" s="44"/>
      <c r="H98" s="44"/>
      <c r="M98" s="138"/>
      <c r="N98" s="138"/>
      <c r="V98" s="51"/>
      <c r="Z98" s="44"/>
      <c r="AE98" s="36"/>
      <c r="AF98" s="44"/>
    </row>
    <row r="99" spans="1:32" s="33" customFormat="1">
      <c r="A99" s="34"/>
      <c r="B99" s="34"/>
      <c r="G99" s="44"/>
      <c r="H99" s="44"/>
      <c r="M99" s="138"/>
      <c r="N99" s="138"/>
      <c r="V99" s="51"/>
      <c r="Z99" s="44"/>
      <c r="AE99" s="36"/>
      <c r="AF99" s="44"/>
    </row>
    <row r="100" spans="1:32" s="33" customFormat="1">
      <c r="A100" s="34"/>
      <c r="B100" s="34"/>
      <c r="G100" s="44"/>
      <c r="H100" s="44"/>
      <c r="M100" s="138"/>
      <c r="N100" s="138"/>
      <c r="V100" s="51"/>
      <c r="Z100" s="44"/>
      <c r="AE100" s="36"/>
      <c r="AF100" s="44"/>
    </row>
    <row r="101" spans="1:32" s="33" customFormat="1">
      <c r="A101" s="34"/>
      <c r="B101" s="34"/>
      <c r="G101" s="44"/>
      <c r="H101" s="44"/>
      <c r="M101" s="138"/>
      <c r="N101" s="138"/>
      <c r="V101" s="51"/>
      <c r="Z101" s="44"/>
      <c r="AE101" s="36"/>
      <c r="AF101" s="44"/>
    </row>
    <row r="102" spans="1:32" s="33" customFormat="1">
      <c r="A102" s="34"/>
      <c r="B102" s="34"/>
      <c r="G102" s="44"/>
      <c r="H102" s="44"/>
      <c r="M102" s="138"/>
      <c r="N102" s="138"/>
      <c r="V102" s="51"/>
      <c r="Z102" s="44"/>
      <c r="AE102" s="36"/>
      <c r="AF102" s="44"/>
    </row>
    <row r="103" spans="1:32" s="33" customFormat="1">
      <c r="A103" s="34"/>
      <c r="B103" s="34"/>
      <c r="G103" s="44"/>
      <c r="H103" s="44"/>
      <c r="M103" s="138"/>
      <c r="N103" s="138"/>
      <c r="V103" s="51"/>
      <c r="Z103" s="44"/>
      <c r="AE103" s="36"/>
      <c r="AF103" s="44"/>
    </row>
    <row r="104" spans="1:32" s="33" customFormat="1">
      <c r="A104" s="34"/>
      <c r="B104" s="34"/>
      <c r="G104" s="44"/>
      <c r="H104" s="44"/>
      <c r="M104" s="138"/>
      <c r="N104" s="138"/>
      <c r="V104" s="51"/>
      <c r="Z104" s="44"/>
      <c r="AE104" s="36"/>
      <c r="AF104" s="44"/>
    </row>
    <row r="105" spans="1:32" s="33" customFormat="1">
      <c r="A105" s="34"/>
      <c r="B105" s="34"/>
      <c r="G105" s="44"/>
      <c r="H105" s="44"/>
      <c r="M105" s="138"/>
      <c r="N105" s="138"/>
      <c r="V105" s="51"/>
      <c r="Z105" s="44"/>
      <c r="AE105" s="36"/>
      <c r="AF105" s="44"/>
    </row>
    <row r="106" spans="1:32" s="33" customFormat="1">
      <c r="A106" s="34"/>
      <c r="B106" s="34"/>
      <c r="G106" s="44"/>
      <c r="H106" s="44"/>
      <c r="M106" s="138"/>
      <c r="N106" s="138"/>
      <c r="V106" s="51"/>
      <c r="Z106" s="44"/>
      <c r="AE106" s="36"/>
      <c r="AF106" s="44"/>
    </row>
    <row r="107" spans="1:32" s="33" customFormat="1">
      <c r="A107" s="34"/>
      <c r="B107" s="34"/>
      <c r="G107" s="44"/>
      <c r="H107" s="44"/>
      <c r="M107" s="138"/>
      <c r="N107" s="138"/>
      <c r="V107" s="51"/>
      <c r="Z107" s="44"/>
      <c r="AE107" s="36"/>
      <c r="AF107" s="44"/>
    </row>
    <row r="108" spans="1:32" s="33" customFormat="1">
      <c r="A108" s="34"/>
      <c r="B108" s="34"/>
      <c r="G108" s="44"/>
      <c r="H108" s="44"/>
      <c r="M108" s="138"/>
      <c r="N108" s="138"/>
      <c r="V108" s="51"/>
      <c r="Z108" s="44"/>
      <c r="AE108" s="36"/>
      <c r="AF108" s="44"/>
    </row>
    <row r="109" spans="1:32" s="33" customFormat="1">
      <c r="A109" s="34"/>
      <c r="B109" s="34"/>
      <c r="G109" s="44"/>
      <c r="H109" s="44"/>
      <c r="M109" s="138"/>
      <c r="N109" s="138"/>
      <c r="V109" s="51"/>
      <c r="Z109" s="44"/>
      <c r="AE109" s="36"/>
      <c r="AF109" s="44"/>
    </row>
    <row r="110" spans="1:32" s="33" customFormat="1">
      <c r="A110" s="34"/>
      <c r="B110" s="34"/>
      <c r="G110" s="44"/>
      <c r="H110" s="44"/>
      <c r="M110" s="138"/>
      <c r="N110" s="138"/>
      <c r="V110" s="51"/>
      <c r="Z110" s="44"/>
      <c r="AE110" s="36"/>
      <c r="AF110" s="44"/>
    </row>
    <row r="111" spans="1:32" s="33" customFormat="1">
      <c r="A111" s="34"/>
      <c r="B111" s="34"/>
      <c r="G111" s="44"/>
      <c r="H111" s="44"/>
      <c r="M111" s="138"/>
      <c r="N111" s="138"/>
      <c r="V111" s="51"/>
      <c r="Z111" s="44"/>
      <c r="AE111" s="36"/>
      <c r="AF111" s="44"/>
    </row>
    <row r="112" spans="1:32" s="33" customFormat="1">
      <c r="A112" s="34"/>
      <c r="B112" s="34"/>
      <c r="G112" s="44"/>
      <c r="H112" s="44"/>
      <c r="M112" s="138"/>
      <c r="N112" s="138"/>
      <c r="V112" s="51"/>
      <c r="Z112" s="44"/>
      <c r="AE112" s="36"/>
      <c r="AF112" s="44"/>
    </row>
    <row r="113" spans="1:32" s="33" customFormat="1">
      <c r="A113" s="34"/>
      <c r="B113" s="34"/>
      <c r="G113" s="44"/>
      <c r="H113" s="44"/>
      <c r="M113" s="138"/>
      <c r="N113" s="138"/>
      <c r="V113" s="51"/>
      <c r="Z113" s="44"/>
      <c r="AE113" s="36"/>
      <c r="AF113" s="44"/>
    </row>
    <row r="114" spans="1:32" s="33" customFormat="1">
      <c r="A114" s="34"/>
      <c r="B114" s="34"/>
      <c r="G114" s="44"/>
      <c r="H114" s="44"/>
      <c r="M114" s="138"/>
      <c r="N114" s="138"/>
      <c r="V114" s="51"/>
      <c r="Z114" s="44"/>
      <c r="AE114" s="36"/>
      <c r="AF114" s="44"/>
    </row>
    <row r="115" spans="1:32" s="33" customFormat="1">
      <c r="A115" s="34"/>
      <c r="B115" s="34"/>
      <c r="G115" s="44"/>
      <c r="H115" s="44"/>
      <c r="M115" s="138"/>
      <c r="N115" s="138"/>
      <c r="V115" s="51"/>
      <c r="Z115" s="44"/>
      <c r="AE115" s="36"/>
      <c r="AF115" s="44"/>
    </row>
    <row r="116" spans="1:32" s="33" customFormat="1">
      <c r="A116" s="34"/>
      <c r="B116" s="34"/>
      <c r="G116" s="44"/>
      <c r="H116" s="44"/>
      <c r="M116" s="138"/>
      <c r="N116" s="138"/>
      <c r="V116" s="51"/>
      <c r="Z116" s="44"/>
      <c r="AE116" s="36"/>
      <c r="AF116" s="44"/>
    </row>
    <row r="117" spans="1:32" s="33" customFormat="1">
      <c r="A117" s="34"/>
      <c r="B117" s="34"/>
      <c r="G117" s="44"/>
      <c r="H117" s="44"/>
      <c r="M117" s="138"/>
      <c r="N117" s="138"/>
      <c r="V117" s="51"/>
      <c r="Z117" s="44"/>
      <c r="AE117" s="36"/>
      <c r="AF117" s="44"/>
    </row>
    <row r="118" spans="1:32" s="33" customFormat="1">
      <c r="A118" s="34"/>
      <c r="B118" s="34"/>
      <c r="G118" s="44"/>
      <c r="H118" s="44"/>
      <c r="M118" s="138"/>
      <c r="N118" s="138"/>
      <c r="V118" s="51"/>
      <c r="Z118" s="44"/>
      <c r="AE118" s="36"/>
      <c r="AF118" s="44"/>
    </row>
    <row r="119" spans="1:32" s="33" customFormat="1">
      <c r="A119" s="34"/>
      <c r="B119" s="34"/>
      <c r="G119" s="44"/>
      <c r="H119" s="44"/>
      <c r="M119" s="138"/>
      <c r="N119" s="138"/>
      <c r="V119" s="51"/>
      <c r="Z119" s="44"/>
      <c r="AE119" s="36"/>
      <c r="AF119" s="44"/>
    </row>
    <row r="120" spans="1:32" s="33" customFormat="1">
      <c r="A120" s="34"/>
      <c r="B120" s="34"/>
      <c r="G120" s="44"/>
      <c r="H120" s="44"/>
      <c r="M120" s="138"/>
      <c r="N120" s="138"/>
      <c r="V120" s="51"/>
      <c r="Z120" s="44"/>
      <c r="AE120" s="36"/>
      <c r="AF120" s="44"/>
    </row>
    <row r="121" spans="1:32" s="33" customFormat="1">
      <c r="A121" s="34"/>
      <c r="B121" s="34"/>
      <c r="G121" s="44"/>
      <c r="H121" s="44"/>
      <c r="M121" s="138"/>
      <c r="N121" s="138"/>
      <c r="V121" s="51"/>
      <c r="Z121" s="44"/>
      <c r="AE121" s="36"/>
      <c r="AF121" s="44"/>
    </row>
    <row r="122" spans="1:32" s="33" customFormat="1">
      <c r="A122" s="34"/>
      <c r="B122" s="34"/>
      <c r="G122" s="44"/>
      <c r="H122" s="44"/>
      <c r="M122" s="138"/>
      <c r="N122" s="138"/>
      <c r="V122" s="51"/>
      <c r="Z122" s="44"/>
      <c r="AE122" s="36"/>
      <c r="AF122" s="44"/>
    </row>
    <row r="123" spans="1:32" s="33" customFormat="1">
      <c r="A123" s="34"/>
      <c r="B123" s="34"/>
      <c r="G123" s="44"/>
      <c r="H123" s="44"/>
      <c r="M123" s="138"/>
      <c r="N123" s="138"/>
      <c r="V123" s="51"/>
      <c r="Z123" s="44"/>
      <c r="AE123" s="36"/>
      <c r="AF123" s="44"/>
    </row>
    <row r="124" spans="1:32" s="33" customFormat="1">
      <c r="A124" s="34"/>
      <c r="B124" s="34"/>
      <c r="G124" s="44"/>
      <c r="H124" s="44"/>
      <c r="M124" s="138"/>
      <c r="N124" s="138"/>
      <c r="V124" s="51"/>
      <c r="Z124" s="44"/>
      <c r="AE124" s="36"/>
      <c r="AF124" s="44"/>
    </row>
    <row r="125" spans="1:32">
      <c r="B125" s="3"/>
    </row>
    <row r="126" spans="1:32">
      <c r="B126" s="3"/>
    </row>
    <row r="127" spans="1:32">
      <c r="B127" s="3"/>
    </row>
    <row r="128" spans="1:32">
      <c r="B128" s="3"/>
    </row>
    <row r="129" spans="2:2">
      <c r="B129" s="3"/>
    </row>
    <row r="130" spans="2:2">
      <c r="B130" s="3"/>
    </row>
  </sheetData>
  <autoFilter ref="A9:AJ84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5">
    <mergeCell ref="A12:G12"/>
    <mergeCell ref="A16:G16"/>
    <mergeCell ref="A22:G22"/>
    <mergeCell ref="A90:G90"/>
    <mergeCell ref="A91:G91"/>
    <mergeCell ref="AJ6:AJ8"/>
    <mergeCell ref="C7:C8"/>
    <mergeCell ref="D7:D8"/>
    <mergeCell ref="X7:X8"/>
    <mergeCell ref="P7:P8"/>
    <mergeCell ref="Q7:Q8"/>
    <mergeCell ref="R7:R8"/>
    <mergeCell ref="S7:S8"/>
    <mergeCell ref="T7:T8"/>
    <mergeCell ref="U7:U8"/>
    <mergeCell ref="V7:V8"/>
    <mergeCell ref="P6:S6"/>
    <mergeCell ref="AH6:AH8"/>
    <mergeCell ref="AI6:AI8"/>
    <mergeCell ref="X6:AG6"/>
    <mergeCell ref="Y7:Y8"/>
    <mergeCell ref="A1:H1"/>
    <mergeCell ref="A3:XFD3"/>
    <mergeCell ref="A6:A8"/>
    <mergeCell ref="B6:B8"/>
    <mergeCell ref="F6:F8"/>
    <mergeCell ref="G6:G8"/>
    <mergeCell ref="H6:H8"/>
    <mergeCell ref="I6:I8"/>
    <mergeCell ref="J6:J8"/>
    <mergeCell ref="K6:K8"/>
    <mergeCell ref="L6:L8"/>
    <mergeCell ref="M6:M8"/>
    <mergeCell ref="Z7:AA7"/>
    <mergeCell ref="W7:W8"/>
    <mergeCell ref="AE7:AE8"/>
    <mergeCell ref="T6:W6"/>
    <mergeCell ref="N6:N8"/>
    <mergeCell ref="O6:O8"/>
    <mergeCell ref="AF7:AF8"/>
    <mergeCell ref="AG7:AG8"/>
    <mergeCell ref="C6:D6"/>
    <mergeCell ref="E6:E8"/>
    <mergeCell ref="AB7:AB8"/>
    <mergeCell ref="AC7:AD7"/>
  </mergeCells>
  <pageMargins left="0.7" right="0.7" top="0.75" bottom="0.75" header="0.3" footer="0.3"/>
  <pageSetup paperSize="9" scale="1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J59"/>
  <sheetViews>
    <sheetView zoomScale="80" zoomScaleNormal="80" workbookViewId="0">
      <selection activeCell="G18" sqref="G18"/>
    </sheetView>
  </sheetViews>
  <sheetFormatPr defaultRowHeight="15"/>
  <cols>
    <col min="1" max="1" width="6.42578125" style="3" customWidth="1"/>
    <col min="2" max="2" width="7.28515625" customWidth="1"/>
    <col min="3" max="3" width="13.85546875" customWidth="1"/>
    <col min="4" max="4" width="16" customWidth="1"/>
    <col min="5" max="5" width="9.5703125" customWidth="1"/>
    <col min="6" max="6" width="9.140625" customWidth="1"/>
    <col min="7" max="7" width="35.5703125" style="40" customWidth="1"/>
    <col min="8" max="8" width="12.7109375" style="40" customWidth="1"/>
    <col min="9" max="9" width="18.28515625" customWidth="1"/>
    <col min="10" max="10" width="16.5703125" customWidth="1"/>
    <col min="11" max="11" width="16.140625" customWidth="1"/>
    <col min="12" max="12" width="15.28515625" customWidth="1"/>
    <col min="13" max="13" width="15.28515625" style="138" customWidth="1"/>
    <col min="14" max="14" width="14" style="138" customWidth="1"/>
    <col min="15" max="15" width="8.5703125" style="33" customWidth="1"/>
    <col min="16" max="16" width="20" customWidth="1"/>
    <col min="17" max="17" width="11" customWidth="1"/>
    <col min="18" max="19" width="14.85546875" customWidth="1"/>
    <col min="20" max="21" width="11.28515625" customWidth="1"/>
    <col min="22" max="22" width="11.28515625" style="48" customWidth="1"/>
    <col min="23" max="23" width="11.28515625" customWidth="1"/>
    <col min="24" max="24" width="30.28515625" customWidth="1"/>
    <col min="25" max="25" width="17.28515625" customWidth="1"/>
    <col min="26" max="26" width="10.28515625" style="40" customWidth="1"/>
    <col min="27" max="27" width="10.28515625" customWidth="1"/>
    <col min="28" max="28" width="7.85546875" customWidth="1"/>
    <col min="29" max="29" width="16.5703125" customWidth="1"/>
    <col min="30" max="30" width="25.7109375" customWidth="1"/>
    <col min="31" max="31" width="13.85546875" customWidth="1"/>
    <col min="32" max="32" width="13.85546875" style="40" customWidth="1"/>
    <col min="33" max="33" width="13.85546875" customWidth="1"/>
    <col min="34" max="34" width="8.42578125" customWidth="1"/>
    <col min="35" max="35" width="15.28515625" customWidth="1"/>
    <col min="36" max="36" width="15.5703125" customWidth="1"/>
  </cols>
  <sheetData>
    <row r="1" spans="1:36" s="121" customFormat="1">
      <c r="A1" s="177" t="s">
        <v>245</v>
      </c>
      <c r="B1" s="177"/>
      <c r="C1" s="177"/>
      <c r="D1" s="177"/>
      <c r="E1" s="177"/>
      <c r="F1" s="177"/>
      <c r="G1" s="177"/>
      <c r="H1" s="177"/>
      <c r="M1" s="135"/>
      <c r="N1" s="135"/>
      <c r="O1" s="122"/>
      <c r="V1" s="48"/>
      <c r="Z1" s="123"/>
      <c r="AF1" s="123"/>
    </row>
    <row r="2" spans="1:36" s="121" customFormat="1">
      <c r="A2" s="156"/>
      <c r="G2" s="123"/>
      <c r="H2" s="123"/>
      <c r="M2" s="135"/>
      <c r="N2" s="135"/>
      <c r="O2" s="122"/>
      <c r="V2" s="48"/>
      <c r="Z2" s="123"/>
      <c r="AF2" s="123"/>
    </row>
    <row r="3" spans="1:36" s="178" customFormat="1" ht="23.25">
      <c r="A3" s="178" t="s">
        <v>414</v>
      </c>
      <c r="V3" s="179"/>
    </row>
    <row r="4" spans="1:36" s="121" customFormat="1" ht="15.75" customHeight="1">
      <c r="A4" s="156"/>
      <c r="G4" s="123"/>
      <c r="H4" s="123"/>
      <c r="J4" s="121" t="s">
        <v>187</v>
      </c>
      <c r="M4" s="135"/>
      <c r="N4" s="135"/>
      <c r="O4" s="122"/>
      <c r="V4" s="48"/>
      <c r="Z4" s="123"/>
      <c r="AF4" s="123"/>
    </row>
    <row r="5" spans="1:36" s="125" customFormat="1" ht="15" customHeight="1">
      <c r="G5" s="126"/>
      <c r="H5" s="126"/>
      <c r="M5" s="136"/>
      <c r="N5" s="136"/>
      <c r="O5" s="127"/>
      <c r="V5" s="49"/>
      <c r="Z5" s="126"/>
      <c r="AF5" s="126"/>
    </row>
    <row r="6" spans="1:36" s="6" customFormat="1" ht="40.5" customHeight="1">
      <c r="A6" s="169" t="s">
        <v>30</v>
      </c>
      <c r="B6" s="169" t="s">
        <v>18</v>
      </c>
      <c r="C6" s="171" t="s">
        <v>20</v>
      </c>
      <c r="D6" s="171"/>
      <c r="E6" s="172" t="s">
        <v>36</v>
      </c>
      <c r="F6" s="169" t="s">
        <v>21</v>
      </c>
      <c r="G6" s="167" t="s">
        <v>22</v>
      </c>
      <c r="H6" s="167" t="s">
        <v>182</v>
      </c>
      <c r="I6" s="169" t="s">
        <v>183</v>
      </c>
      <c r="J6" s="169" t="s">
        <v>186</v>
      </c>
      <c r="K6" s="169" t="s">
        <v>53</v>
      </c>
      <c r="L6" s="171" t="s">
        <v>54</v>
      </c>
      <c r="M6" s="182" t="s">
        <v>188</v>
      </c>
      <c r="N6" s="165" t="s">
        <v>189</v>
      </c>
      <c r="O6" s="166" t="s">
        <v>37</v>
      </c>
      <c r="P6" s="188" t="s">
        <v>0</v>
      </c>
      <c r="Q6" s="189"/>
      <c r="R6" s="189"/>
      <c r="S6" s="190"/>
      <c r="T6" s="188" t="s">
        <v>39</v>
      </c>
      <c r="U6" s="189"/>
      <c r="V6" s="189"/>
      <c r="W6" s="190"/>
      <c r="X6" s="188" t="s">
        <v>31</v>
      </c>
      <c r="Y6" s="189"/>
      <c r="Z6" s="189"/>
      <c r="AA6" s="189"/>
      <c r="AB6" s="189"/>
      <c r="AC6" s="189"/>
      <c r="AD6" s="189"/>
      <c r="AE6" s="189"/>
      <c r="AF6" s="189"/>
      <c r="AG6" s="190"/>
      <c r="AH6" s="171" t="s">
        <v>19</v>
      </c>
      <c r="AI6" s="171" t="s">
        <v>55</v>
      </c>
      <c r="AJ6" s="191" t="s">
        <v>42</v>
      </c>
    </row>
    <row r="7" spans="1:36" s="6" customFormat="1" ht="40.5" customHeight="1">
      <c r="A7" s="180"/>
      <c r="B7" s="180"/>
      <c r="C7" s="169" t="s">
        <v>56</v>
      </c>
      <c r="D7" s="169" t="s">
        <v>57</v>
      </c>
      <c r="E7" s="173"/>
      <c r="F7" s="180"/>
      <c r="G7" s="181"/>
      <c r="H7" s="181"/>
      <c r="I7" s="180"/>
      <c r="J7" s="180"/>
      <c r="K7" s="180"/>
      <c r="L7" s="171"/>
      <c r="M7" s="183"/>
      <c r="N7" s="165"/>
      <c r="O7" s="166"/>
      <c r="P7" s="171" t="s">
        <v>58</v>
      </c>
      <c r="Q7" s="171" t="s">
        <v>43</v>
      </c>
      <c r="R7" s="171" t="s">
        <v>74</v>
      </c>
      <c r="S7" s="187" t="s">
        <v>75</v>
      </c>
      <c r="T7" s="171" t="s">
        <v>190</v>
      </c>
      <c r="U7" s="171" t="s">
        <v>38</v>
      </c>
      <c r="V7" s="194" t="s">
        <v>191</v>
      </c>
      <c r="W7" s="171" t="s">
        <v>192</v>
      </c>
      <c r="X7" s="169" t="s">
        <v>28</v>
      </c>
      <c r="Y7" s="169" t="s">
        <v>29</v>
      </c>
      <c r="Z7" s="185" t="s">
        <v>23</v>
      </c>
      <c r="AA7" s="186"/>
      <c r="AB7" s="169" t="s">
        <v>35</v>
      </c>
      <c r="AC7" s="175" t="s">
        <v>25</v>
      </c>
      <c r="AD7" s="176"/>
      <c r="AE7" s="187" t="s">
        <v>76</v>
      </c>
      <c r="AF7" s="167" t="s">
        <v>77</v>
      </c>
      <c r="AG7" s="169" t="s">
        <v>78</v>
      </c>
      <c r="AH7" s="171"/>
      <c r="AI7" s="171"/>
      <c r="AJ7" s="192"/>
    </row>
    <row r="8" spans="1:36" s="6" customFormat="1" ht="40.5" customHeight="1">
      <c r="A8" s="170"/>
      <c r="B8" s="170"/>
      <c r="C8" s="170"/>
      <c r="D8" s="170"/>
      <c r="E8" s="174"/>
      <c r="F8" s="170"/>
      <c r="G8" s="168"/>
      <c r="H8" s="168"/>
      <c r="I8" s="170"/>
      <c r="J8" s="170"/>
      <c r="K8" s="170"/>
      <c r="L8" s="171"/>
      <c r="M8" s="184"/>
      <c r="N8" s="165"/>
      <c r="O8" s="166"/>
      <c r="P8" s="171"/>
      <c r="Q8" s="171"/>
      <c r="R8" s="171"/>
      <c r="S8" s="187"/>
      <c r="T8" s="171"/>
      <c r="U8" s="171"/>
      <c r="V8" s="194"/>
      <c r="W8" s="171"/>
      <c r="X8" s="170"/>
      <c r="Y8" s="170"/>
      <c r="Z8" s="114" t="s">
        <v>34</v>
      </c>
      <c r="AA8" s="155" t="s">
        <v>27</v>
      </c>
      <c r="AB8" s="170"/>
      <c r="AC8" s="116" t="s">
        <v>26</v>
      </c>
      <c r="AD8" s="117" t="s">
        <v>24</v>
      </c>
      <c r="AE8" s="187"/>
      <c r="AF8" s="168"/>
      <c r="AG8" s="170"/>
      <c r="AH8" s="171"/>
      <c r="AI8" s="171"/>
      <c r="AJ8" s="193"/>
    </row>
    <row r="9" spans="1:36" s="6" customFormat="1" ht="15" customHeight="1">
      <c r="A9" s="118">
        <v>1</v>
      </c>
      <c r="B9" s="118">
        <v>2</v>
      </c>
      <c r="C9" s="118">
        <v>3</v>
      </c>
      <c r="D9" s="118">
        <v>4</v>
      </c>
      <c r="E9" s="118">
        <v>5</v>
      </c>
      <c r="F9" s="118">
        <v>6</v>
      </c>
      <c r="G9" s="119">
        <v>7</v>
      </c>
      <c r="H9" s="119">
        <v>8</v>
      </c>
      <c r="I9" s="118">
        <v>9</v>
      </c>
      <c r="J9" s="118">
        <v>10</v>
      </c>
      <c r="K9" s="118">
        <v>11</v>
      </c>
      <c r="L9" s="118">
        <v>12</v>
      </c>
      <c r="M9" s="139">
        <v>13</v>
      </c>
      <c r="N9" s="139">
        <v>14</v>
      </c>
      <c r="O9" s="120">
        <v>15</v>
      </c>
      <c r="P9" s="118">
        <v>16</v>
      </c>
      <c r="Q9" s="118">
        <v>17</v>
      </c>
      <c r="R9" s="118">
        <v>18</v>
      </c>
      <c r="S9" s="118">
        <v>19</v>
      </c>
      <c r="T9" s="118">
        <v>20</v>
      </c>
      <c r="U9" s="118">
        <v>21</v>
      </c>
      <c r="V9" s="118">
        <v>22</v>
      </c>
      <c r="W9" s="118">
        <v>23</v>
      </c>
      <c r="X9" s="118">
        <v>24</v>
      </c>
      <c r="Y9" s="118">
        <v>25</v>
      </c>
      <c r="Z9" s="119">
        <v>26</v>
      </c>
      <c r="AA9" s="118">
        <v>27</v>
      </c>
      <c r="AB9" s="118">
        <v>28</v>
      </c>
      <c r="AC9" s="118">
        <v>29</v>
      </c>
      <c r="AD9" s="118">
        <v>30</v>
      </c>
      <c r="AE9" s="118">
        <v>31</v>
      </c>
      <c r="AF9" s="119">
        <v>32</v>
      </c>
      <c r="AG9" s="118">
        <v>33</v>
      </c>
      <c r="AH9" s="118">
        <v>34</v>
      </c>
      <c r="AI9" s="118">
        <v>35</v>
      </c>
      <c r="AJ9" s="118">
        <v>36</v>
      </c>
    </row>
    <row r="10" spans="1:36" ht="29.25" customHeight="1">
      <c r="A10" s="147" t="s">
        <v>65</v>
      </c>
      <c r="B10" s="99"/>
      <c r="C10" s="148"/>
      <c r="D10" s="148"/>
      <c r="E10" s="99"/>
      <c r="F10" s="90"/>
      <c r="G10" s="60"/>
      <c r="H10" s="60"/>
      <c r="I10" s="148"/>
      <c r="J10" s="148"/>
      <c r="K10" s="63"/>
      <c r="L10" s="19"/>
      <c r="M10" s="134"/>
      <c r="N10" s="134"/>
      <c r="O10" s="13"/>
      <c r="P10" s="19"/>
      <c r="Q10" s="19"/>
      <c r="R10" s="19"/>
      <c r="S10" s="111"/>
      <c r="T10" s="19"/>
      <c r="U10" s="19"/>
      <c r="V10" s="19"/>
      <c r="W10" s="19"/>
      <c r="X10" s="19"/>
      <c r="Y10" s="19"/>
      <c r="Z10" s="41"/>
      <c r="AA10" s="19"/>
      <c r="AB10" s="103"/>
      <c r="AC10" s="77"/>
      <c r="AD10" s="52"/>
      <c r="AE10" s="111"/>
      <c r="AF10" s="111"/>
      <c r="AG10" s="21"/>
      <c r="AH10" s="68"/>
      <c r="AI10" s="19"/>
      <c r="AJ10" s="19"/>
    </row>
    <row r="11" spans="1:36" s="33" customFormat="1" ht="60.75">
      <c r="A11" s="37">
        <v>3</v>
      </c>
      <c r="B11" s="67">
        <v>1603</v>
      </c>
      <c r="C11" s="52" t="s">
        <v>184</v>
      </c>
      <c r="D11" s="8"/>
      <c r="E11" s="13" t="s">
        <v>165</v>
      </c>
      <c r="F11" s="58" t="s">
        <v>100</v>
      </c>
      <c r="G11" s="88" t="s">
        <v>401</v>
      </c>
      <c r="H11" s="75" t="s">
        <v>398</v>
      </c>
      <c r="I11" s="128" t="s">
        <v>399</v>
      </c>
      <c r="J11" s="32"/>
      <c r="K11" s="92" t="s">
        <v>86</v>
      </c>
      <c r="L11" s="52" t="s">
        <v>390</v>
      </c>
      <c r="M11" s="134">
        <v>253324.576</v>
      </c>
      <c r="N11" s="134">
        <f t="shared" ref="N11:N12" si="0">M11*1.18</f>
        <v>298922.99968000001</v>
      </c>
      <c r="O11" s="13" t="s">
        <v>229</v>
      </c>
      <c r="P11" s="52" t="s">
        <v>184</v>
      </c>
      <c r="Q11" s="92" t="s">
        <v>71</v>
      </c>
      <c r="R11" s="110">
        <v>42856</v>
      </c>
      <c r="S11" s="112">
        <v>42887</v>
      </c>
      <c r="T11" s="32"/>
      <c r="U11" s="32"/>
      <c r="V11" s="57"/>
      <c r="W11" s="8"/>
      <c r="X11" s="88" t="s">
        <v>400</v>
      </c>
      <c r="Y11" s="100" t="s">
        <v>68</v>
      </c>
      <c r="Z11" s="98">
        <v>796</v>
      </c>
      <c r="AA11" s="77" t="s">
        <v>60</v>
      </c>
      <c r="AB11" s="103">
        <v>1</v>
      </c>
      <c r="AC11" s="77" t="s">
        <v>72</v>
      </c>
      <c r="AD11" s="52" t="s">
        <v>73</v>
      </c>
      <c r="AE11" s="112">
        <v>42887</v>
      </c>
      <c r="AF11" s="112">
        <v>42887</v>
      </c>
      <c r="AG11" s="154">
        <v>42887</v>
      </c>
      <c r="AH11" s="68">
        <v>2017</v>
      </c>
      <c r="AI11" s="32"/>
      <c r="AJ11" s="162" t="s">
        <v>415</v>
      </c>
    </row>
    <row r="12" spans="1:36" s="33" customFormat="1" ht="60.75">
      <c r="A12" s="37">
        <v>3</v>
      </c>
      <c r="B12" s="67">
        <v>1603</v>
      </c>
      <c r="C12" s="52" t="s">
        <v>184</v>
      </c>
      <c r="D12" s="8"/>
      <c r="E12" s="13" t="s">
        <v>165</v>
      </c>
      <c r="F12" s="58" t="s">
        <v>101</v>
      </c>
      <c r="G12" s="64" t="s">
        <v>384</v>
      </c>
      <c r="H12" s="75" t="s">
        <v>247</v>
      </c>
      <c r="I12" s="128" t="s">
        <v>300</v>
      </c>
      <c r="J12" s="32"/>
      <c r="K12" s="92" t="s">
        <v>86</v>
      </c>
      <c r="L12" s="52" t="s">
        <v>390</v>
      </c>
      <c r="M12" s="134">
        <v>497061.86099999998</v>
      </c>
      <c r="N12" s="134">
        <f t="shared" si="0"/>
        <v>586532.99597999989</v>
      </c>
      <c r="O12" s="13" t="s">
        <v>229</v>
      </c>
      <c r="P12" s="52" t="s">
        <v>184</v>
      </c>
      <c r="Q12" s="92" t="s">
        <v>71</v>
      </c>
      <c r="R12" s="152">
        <v>42948</v>
      </c>
      <c r="S12" s="110">
        <v>42979</v>
      </c>
      <c r="T12" s="32"/>
      <c r="U12" s="32"/>
      <c r="V12" s="57"/>
      <c r="W12" s="8"/>
      <c r="X12" s="64" t="s">
        <v>384</v>
      </c>
      <c r="Y12" s="100" t="s">
        <v>68</v>
      </c>
      <c r="Z12" s="98">
        <v>796</v>
      </c>
      <c r="AA12" s="77" t="s">
        <v>60</v>
      </c>
      <c r="AB12" s="103">
        <v>1</v>
      </c>
      <c r="AC12" s="77" t="s">
        <v>72</v>
      </c>
      <c r="AD12" s="52" t="s">
        <v>73</v>
      </c>
      <c r="AE12" s="110">
        <v>42979</v>
      </c>
      <c r="AF12" s="110">
        <v>42979</v>
      </c>
      <c r="AG12" s="154">
        <v>43040</v>
      </c>
      <c r="AH12" s="68">
        <v>2017</v>
      </c>
      <c r="AI12" s="32"/>
      <c r="AJ12" s="162" t="s">
        <v>411</v>
      </c>
    </row>
    <row r="13" spans="1:36" s="33" customFormat="1" ht="35.25" customHeight="1">
      <c r="A13" s="195" t="s">
        <v>241</v>
      </c>
      <c r="B13" s="196"/>
      <c r="C13" s="196"/>
      <c r="D13" s="196"/>
      <c r="E13" s="196"/>
      <c r="F13" s="196"/>
      <c r="G13" s="197"/>
      <c r="H13" s="75"/>
      <c r="I13" s="128"/>
      <c r="J13" s="32"/>
      <c r="K13" s="92"/>
      <c r="L13" s="8"/>
      <c r="M13" s="133">
        <f>SUBTOTAL(9,M11:M12)</f>
        <v>750386.43699999992</v>
      </c>
      <c r="N13" s="133">
        <f>SUBTOTAL(9,N11:N12)</f>
        <v>885455.9956599999</v>
      </c>
      <c r="O13" s="13"/>
      <c r="P13" s="52"/>
      <c r="Q13" s="92"/>
      <c r="R13" s="15"/>
      <c r="S13" s="110"/>
      <c r="T13" s="32"/>
      <c r="U13" s="32"/>
      <c r="V13" s="57"/>
      <c r="W13" s="8"/>
      <c r="X13" s="84"/>
      <c r="Y13" s="100"/>
      <c r="Z13" s="98"/>
      <c r="AA13" s="77"/>
      <c r="AB13" s="103"/>
      <c r="AC13" s="77"/>
      <c r="AD13" s="52"/>
      <c r="AE13" s="110"/>
      <c r="AF13" s="110"/>
      <c r="AG13" s="13"/>
      <c r="AH13" s="13"/>
      <c r="AI13" s="32"/>
      <c r="AJ13" s="32"/>
    </row>
    <row r="14" spans="1:36" ht="24" customHeight="1">
      <c r="A14" s="147" t="s">
        <v>67</v>
      </c>
      <c r="B14" s="99"/>
      <c r="C14" s="148"/>
      <c r="D14" s="148"/>
      <c r="E14" s="99"/>
      <c r="F14" s="90"/>
      <c r="G14" s="150"/>
      <c r="H14" s="41"/>
      <c r="I14" s="31"/>
      <c r="J14" s="19"/>
      <c r="K14" s="18"/>
      <c r="L14" s="8"/>
      <c r="M14" s="134"/>
      <c r="N14" s="134"/>
      <c r="O14" s="13"/>
      <c r="P14" s="19"/>
      <c r="Q14" s="79"/>
      <c r="R14" s="19"/>
      <c r="S14" s="111"/>
      <c r="T14" s="19"/>
      <c r="U14" s="19"/>
      <c r="V14" s="19"/>
      <c r="W14" s="19"/>
      <c r="X14" s="19"/>
      <c r="Y14" s="19"/>
      <c r="Z14" s="41"/>
      <c r="AA14" s="19"/>
      <c r="AB14" s="19"/>
      <c r="AC14" s="53"/>
      <c r="AD14" s="53"/>
      <c r="AE14" s="111"/>
      <c r="AF14" s="111"/>
      <c r="AG14" s="21"/>
      <c r="AH14" s="63"/>
      <c r="AI14" s="19"/>
      <c r="AJ14" s="19"/>
    </row>
    <row r="15" spans="1:36" s="33" customFormat="1" ht="56.25" customHeight="1">
      <c r="A15" s="39">
        <v>8</v>
      </c>
      <c r="B15" s="71">
        <v>1608</v>
      </c>
      <c r="C15" s="52" t="s">
        <v>184</v>
      </c>
      <c r="D15" s="8"/>
      <c r="E15" s="13" t="s">
        <v>173</v>
      </c>
      <c r="F15" s="14" t="s">
        <v>100</v>
      </c>
      <c r="G15" s="73" t="s">
        <v>110</v>
      </c>
      <c r="H15" s="78" t="s">
        <v>265</v>
      </c>
      <c r="I15" s="130" t="s">
        <v>320</v>
      </c>
      <c r="J15" s="32"/>
      <c r="K15" s="92" t="s">
        <v>86</v>
      </c>
      <c r="L15" s="8"/>
      <c r="M15" s="134">
        <v>38813.559000000001</v>
      </c>
      <c r="N15" s="134">
        <f t="shared" ref="N15:N18" si="1">M15*1.18</f>
        <v>45799.999620000002</v>
      </c>
      <c r="O15" s="13" t="s">
        <v>227</v>
      </c>
      <c r="P15" s="52" t="s">
        <v>184</v>
      </c>
      <c r="Q15" s="64" t="s">
        <v>71</v>
      </c>
      <c r="R15" s="110">
        <v>42826</v>
      </c>
      <c r="S15" s="112">
        <v>42856</v>
      </c>
      <c r="T15" s="32"/>
      <c r="U15" s="32"/>
      <c r="V15" s="57"/>
      <c r="W15" s="8"/>
      <c r="X15" s="73" t="s">
        <v>110</v>
      </c>
      <c r="Y15" s="102" t="s">
        <v>69</v>
      </c>
      <c r="Z15" s="98">
        <v>796</v>
      </c>
      <c r="AA15" s="77" t="s">
        <v>60</v>
      </c>
      <c r="AB15" s="37">
        <v>46</v>
      </c>
      <c r="AC15" s="77" t="s">
        <v>72</v>
      </c>
      <c r="AD15" s="52" t="s">
        <v>73</v>
      </c>
      <c r="AE15" s="112">
        <v>42856</v>
      </c>
      <c r="AF15" s="112">
        <v>42856</v>
      </c>
      <c r="AG15" s="154">
        <v>42887</v>
      </c>
      <c r="AH15" s="12">
        <v>2017</v>
      </c>
      <c r="AI15" s="32"/>
      <c r="AJ15" s="162" t="s">
        <v>408</v>
      </c>
    </row>
    <row r="16" spans="1:36" s="33" customFormat="1" ht="87.75" customHeight="1">
      <c r="A16" s="37">
        <v>8</v>
      </c>
      <c r="B16" s="71">
        <v>1608</v>
      </c>
      <c r="C16" s="52" t="s">
        <v>184</v>
      </c>
      <c r="D16" s="8"/>
      <c r="E16" s="13" t="s">
        <v>173</v>
      </c>
      <c r="F16" s="12" t="s">
        <v>101</v>
      </c>
      <c r="G16" s="71" t="s">
        <v>402</v>
      </c>
      <c r="H16" s="77" t="s">
        <v>403</v>
      </c>
      <c r="I16" s="89" t="s">
        <v>404</v>
      </c>
      <c r="J16" s="32"/>
      <c r="K16" s="92" t="s">
        <v>86</v>
      </c>
      <c r="L16" s="8"/>
      <c r="M16" s="134">
        <v>20500</v>
      </c>
      <c r="N16" s="134">
        <f t="shared" si="1"/>
        <v>24190</v>
      </c>
      <c r="O16" s="13" t="s">
        <v>227</v>
      </c>
      <c r="P16" s="52" t="s">
        <v>184</v>
      </c>
      <c r="Q16" s="64" t="s">
        <v>71</v>
      </c>
      <c r="R16" s="110">
        <v>42826</v>
      </c>
      <c r="S16" s="112">
        <v>42856</v>
      </c>
      <c r="T16" s="54"/>
      <c r="U16" s="54"/>
      <c r="V16" s="57"/>
      <c r="W16" s="9"/>
      <c r="X16" s="71" t="s">
        <v>402</v>
      </c>
      <c r="Y16" s="102" t="s">
        <v>69</v>
      </c>
      <c r="Z16" s="98">
        <v>796</v>
      </c>
      <c r="AA16" s="77" t="s">
        <v>60</v>
      </c>
      <c r="AB16" s="143" t="s">
        <v>235</v>
      </c>
      <c r="AC16" s="77" t="s">
        <v>72</v>
      </c>
      <c r="AD16" s="52" t="s">
        <v>73</v>
      </c>
      <c r="AE16" s="112">
        <v>42856</v>
      </c>
      <c r="AF16" s="112">
        <v>42856</v>
      </c>
      <c r="AG16" s="154">
        <v>42856</v>
      </c>
      <c r="AH16" s="12">
        <v>2017</v>
      </c>
      <c r="AI16" s="32"/>
      <c r="AJ16" s="162" t="s">
        <v>410</v>
      </c>
    </row>
    <row r="17" spans="1:36" s="33" customFormat="1" ht="70.5" customHeight="1">
      <c r="A17" s="39">
        <v>8</v>
      </c>
      <c r="B17" s="71">
        <v>1608</v>
      </c>
      <c r="C17" s="52" t="s">
        <v>184</v>
      </c>
      <c r="D17" s="8"/>
      <c r="E17" s="13" t="s">
        <v>173</v>
      </c>
      <c r="F17" s="14" t="s">
        <v>102</v>
      </c>
      <c r="G17" s="109" t="s">
        <v>214</v>
      </c>
      <c r="H17" s="78" t="s">
        <v>269</v>
      </c>
      <c r="I17" s="130" t="s">
        <v>324</v>
      </c>
      <c r="J17" s="32"/>
      <c r="K17" s="92" t="s">
        <v>86</v>
      </c>
      <c r="L17" s="8"/>
      <c r="M17" s="134">
        <f>10169.49</f>
        <v>10169.49</v>
      </c>
      <c r="N17" s="134">
        <f t="shared" si="1"/>
        <v>11999.9982</v>
      </c>
      <c r="O17" s="13" t="s">
        <v>227</v>
      </c>
      <c r="P17" s="52" t="s">
        <v>184</v>
      </c>
      <c r="Q17" s="64" t="s">
        <v>71</v>
      </c>
      <c r="R17" s="110">
        <v>42826</v>
      </c>
      <c r="S17" s="112">
        <v>42856</v>
      </c>
      <c r="T17" s="32"/>
      <c r="U17" s="32"/>
      <c r="V17" s="57"/>
      <c r="W17" s="9"/>
      <c r="X17" s="109" t="s">
        <v>214</v>
      </c>
      <c r="Y17" s="102" t="s">
        <v>69</v>
      </c>
      <c r="Z17" s="98">
        <v>796</v>
      </c>
      <c r="AA17" s="77" t="s">
        <v>60</v>
      </c>
      <c r="AB17" s="70">
        <v>9</v>
      </c>
      <c r="AC17" s="77" t="s">
        <v>72</v>
      </c>
      <c r="AD17" s="52" t="s">
        <v>73</v>
      </c>
      <c r="AE17" s="112">
        <v>42856</v>
      </c>
      <c r="AF17" s="112">
        <v>42856</v>
      </c>
      <c r="AG17" s="154">
        <v>42856</v>
      </c>
      <c r="AH17" s="12">
        <v>2017</v>
      </c>
      <c r="AI17" s="32"/>
      <c r="AJ17" s="162" t="s">
        <v>409</v>
      </c>
    </row>
    <row r="18" spans="1:36" s="33" customFormat="1" ht="69.75" customHeight="1">
      <c r="A18" s="37">
        <v>8</v>
      </c>
      <c r="B18" s="71">
        <v>1608</v>
      </c>
      <c r="C18" s="52" t="s">
        <v>184</v>
      </c>
      <c r="D18" s="8"/>
      <c r="E18" s="13" t="s">
        <v>173</v>
      </c>
      <c r="F18" s="12" t="s">
        <v>103</v>
      </c>
      <c r="G18" s="161" t="s">
        <v>405</v>
      </c>
      <c r="H18" s="77" t="s">
        <v>406</v>
      </c>
      <c r="I18" s="132" t="s">
        <v>407</v>
      </c>
      <c r="J18" s="32"/>
      <c r="K18" s="92" t="s">
        <v>86</v>
      </c>
      <c r="L18" s="8"/>
      <c r="M18" s="134">
        <v>36279.660000000003</v>
      </c>
      <c r="N18" s="134">
        <f t="shared" si="1"/>
        <v>42809.998800000001</v>
      </c>
      <c r="O18" s="13" t="s">
        <v>227</v>
      </c>
      <c r="P18" s="52" t="s">
        <v>184</v>
      </c>
      <c r="Q18" s="64" t="s">
        <v>71</v>
      </c>
      <c r="R18" s="152">
        <v>42826</v>
      </c>
      <c r="S18" s="112">
        <v>42856</v>
      </c>
      <c r="T18" s="32"/>
      <c r="U18" s="32"/>
      <c r="V18" s="57"/>
      <c r="W18" s="9"/>
      <c r="X18" s="71" t="s">
        <v>405</v>
      </c>
      <c r="Y18" s="102" t="s">
        <v>69</v>
      </c>
      <c r="Z18" s="106" t="s">
        <v>61</v>
      </c>
      <c r="AA18" s="105" t="s">
        <v>60</v>
      </c>
      <c r="AB18" s="105" t="s">
        <v>413</v>
      </c>
      <c r="AC18" s="77" t="s">
        <v>72</v>
      </c>
      <c r="AD18" s="52" t="s">
        <v>73</v>
      </c>
      <c r="AE18" s="112">
        <v>42856</v>
      </c>
      <c r="AF18" s="112">
        <v>42856</v>
      </c>
      <c r="AG18" s="154">
        <v>42887</v>
      </c>
      <c r="AH18" s="12">
        <v>2017</v>
      </c>
      <c r="AI18" s="32"/>
      <c r="AJ18" s="92" t="s">
        <v>412</v>
      </c>
    </row>
    <row r="19" spans="1:36" s="33" customFormat="1" ht="30" customHeight="1">
      <c r="A19" s="195" t="s">
        <v>241</v>
      </c>
      <c r="B19" s="196"/>
      <c r="C19" s="196"/>
      <c r="D19" s="196"/>
      <c r="E19" s="196"/>
      <c r="F19" s="196"/>
      <c r="G19" s="197"/>
      <c r="H19" s="43"/>
      <c r="I19" s="9"/>
      <c r="J19" s="32"/>
      <c r="K19" s="31"/>
      <c r="L19" s="8"/>
      <c r="M19" s="151">
        <f>SUBTOTAL(9,M15:M18)</f>
        <v>105762.709</v>
      </c>
      <c r="N19" s="151">
        <f>SUBTOTAL(9,N15:N18)</f>
        <v>124799.99662000001</v>
      </c>
      <c r="O19" s="32"/>
      <c r="P19" s="8"/>
      <c r="Q19" s="32"/>
      <c r="R19" s="15"/>
      <c r="S19" s="16"/>
      <c r="T19" s="32"/>
      <c r="U19" s="32"/>
      <c r="V19" s="50"/>
      <c r="W19" s="8"/>
      <c r="X19" s="11"/>
      <c r="Y19" s="8"/>
      <c r="Z19" s="42"/>
      <c r="AA19" s="11"/>
      <c r="AB19" s="8"/>
      <c r="AC19" s="16"/>
      <c r="AD19" s="17"/>
      <c r="AE19" s="17"/>
      <c r="AF19" s="38"/>
      <c r="AG19" s="32"/>
      <c r="AH19" s="108"/>
      <c r="AI19" s="32"/>
      <c r="AJ19" s="32"/>
    </row>
    <row r="20" spans="1:36" s="33" customFormat="1">
      <c r="A20" s="195" t="s">
        <v>242</v>
      </c>
      <c r="B20" s="196"/>
      <c r="C20" s="196"/>
      <c r="D20" s="196"/>
      <c r="E20" s="196"/>
      <c r="F20" s="196"/>
      <c r="G20" s="197"/>
      <c r="H20" s="43"/>
      <c r="I20" s="46"/>
      <c r="J20" s="32"/>
      <c r="K20" s="31"/>
      <c r="L20" s="8"/>
      <c r="M20" s="151">
        <f>M13+M19</f>
        <v>856149.14599999995</v>
      </c>
      <c r="N20" s="151">
        <f>N13+N19</f>
        <v>1010255.9922799999</v>
      </c>
      <c r="O20" s="32"/>
      <c r="P20" s="8"/>
      <c r="Q20" s="32"/>
      <c r="R20" s="15"/>
      <c r="S20" s="16"/>
      <c r="T20" s="32"/>
      <c r="U20" s="32"/>
      <c r="V20" s="50"/>
      <c r="W20" s="8"/>
      <c r="X20" s="11"/>
      <c r="Y20" s="8"/>
      <c r="Z20" s="42"/>
      <c r="AA20" s="11"/>
      <c r="AB20" s="8"/>
      <c r="AC20" s="16"/>
      <c r="AD20" s="17"/>
      <c r="AE20" s="17"/>
      <c r="AF20" s="38"/>
      <c r="AG20" s="32"/>
      <c r="AH20" s="108"/>
      <c r="AI20" s="32"/>
      <c r="AJ20" s="32"/>
    </row>
    <row r="21" spans="1:36" s="33" customFormat="1">
      <c r="A21" s="34"/>
      <c r="B21" s="34"/>
      <c r="G21" s="44"/>
      <c r="H21" s="44"/>
      <c r="K21" s="34"/>
      <c r="M21" s="138"/>
      <c r="N21" s="138"/>
      <c r="V21" s="51"/>
      <c r="Z21" s="44"/>
      <c r="AE21" s="36"/>
      <c r="AF21" s="44"/>
    </row>
    <row r="22" spans="1:36" s="33" customFormat="1">
      <c r="A22" s="34"/>
      <c r="B22" s="34"/>
      <c r="G22" s="44"/>
      <c r="H22" s="44"/>
      <c r="K22" s="34"/>
      <c r="M22" s="138"/>
      <c r="N22" s="138"/>
      <c r="V22" s="51"/>
      <c r="Z22" s="44"/>
      <c r="AE22" s="36"/>
      <c r="AF22" s="44"/>
    </row>
    <row r="23" spans="1:36" s="33" customFormat="1">
      <c r="A23" s="34"/>
      <c r="B23" s="34"/>
      <c r="G23" s="44"/>
      <c r="H23" s="44"/>
      <c r="M23" s="138"/>
      <c r="N23" s="138"/>
      <c r="V23" s="51"/>
      <c r="Z23" s="44"/>
      <c r="AE23" s="36"/>
      <c r="AF23" s="44"/>
    </row>
    <row r="24" spans="1:36" s="33" customFormat="1">
      <c r="A24" s="34"/>
      <c r="B24" s="34"/>
      <c r="G24" s="44"/>
      <c r="H24" s="44"/>
      <c r="M24" s="138"/>
      <c r="N24" s="138"/>
      <c r="V24" s="51"/>
      <c r="Z24" s="44"/>
      <c r="AE24" s="36"/>
      <c r="AF24" s="44"/>
    </row>
    <row r="25" spans="1:36" s="33" customFormat="1">
      <c r="A25" s="34"/>
      <c r="B25" s="34"/>
      <c r="G25" s="44"/>
      <c r="H25" s="44"/>
      <c r="M25" s="138"/>
      <c r="N25" s="138"/>
      <c r="V25" s="51"/>
      <c r="Z25" s="44"/>
      <c r="AE25" s="36"/>
      <c r="AF25" s="44"/>
    </row>
    <row r="26" spans="1:36" s="33" customFormat="1">
      <c r="A26" s="34"/>
      <c r="B26" s="34"/>
      <c r="G26" s="44"/>
      <c r="H26" s="44"/>
      <c r="M26" s="138"/>
      <c r="N26" s="138"/>
      <c r="V26" s="51"/>
      <c r="Z26" s="44"/>
      <c r="AE26" s="36"/>
      <c r="AF26" s="44"/>
    </row>
    <row r="27" spans="1:36" s="33" customFormat="1">
      <c r="A27" s="34"/>
      <c r="B27" s="34"/>
      <c r="G27" s="44"/>
      <c r="H27" s="44"/>
      <c r="M27" s="138"/>
      <c r="N27" s="138"/>
      <c r="V27" s="51"/>
      <c r="Z27" s="44"/>
      <c r="AE27" s="36"/>
      <c r="AF27" s="44"/>
    </row>
    <row r="28" spans="1:36" s="33" customFormat="1">
      <c r="A28" s="34"/>
      <c r="B28" s="34"/>
      <c r="G28" s="44"/>
      <c r="H28" s="44"/>
      <c r="M28" s="138"/>
      <c r="N28" s="138"/>
      <c r="V28" s="51"/>
      <c r="Z28" s="44"/>
      <c r="AE28" s="36"/>
      <c r="AF28" s="44"/>
    </row>
    <row r="29" spans="1:36" s="33" customFormat="1">
      <c r="A29" s="34"/>
      <c r="B29" s="34"/>
      <c r="G29" s="44"/>
      <c r="H29" s="44"/>
      <c r="M29" s="138"/>
      <c r="N29" s="138"/>
      <c r="V29" s="51"/>
      <c r="Z29" s="44"/>
      <c r="AE29" s="36"/>
      <c r="AF29" s="44"/>
    </row>
    <row r="30" spans="1:36" s="33" customFormat="1">
      <c r="A30" s="34"/>
      <c r="B30" s="34"/>
      <c r="G30" s="44"/>
      <c r="H30" s="44"/>
      <c r="M30" s="138"/>
      <c r="N30" s="138"/>
      <c r="V30" s="51"/>
      <c r="Z30" s="44"/>
      <c r="AE30" s="36"/>
      <c r="AF30" s="44"/>
    </row>
    <row r="31" spans="1:36" s="33" customFormat="1">
      <c r="A31" s="34"/>
      <c r="B31" s="34"/>
      <c r="G31" s="44"/>
      <c r="H31" s="44"/>
      <c r="M31" s="138"/>
      <c r="N31" s="138"/>
      <c r="V31" s="51"/>
      <c r="Z31" s="44"/>
      <c r="AE31" s="36"/>
      <c r="AF31" s="44"/>
    </row>
    <row r="32" spans="1:36" s="33" customFormat="1">
      <c r="A32" s="34"/>
      <c r="B32" s="34"/>
      <c r="G32" s="44"/>
      <c r="H32" s="44"/>
      <c r="M32" s="138"/>
      <c r="N32" s="138"/>
      <c r="V32" s="51"/>
      <c r="Z32" s="44"/>
      <c r="AE32" s="36"/>
      <c r="AF32" s="44"/>
    </row>
    <row r="33" spans="1:32" s="33" customFormat="1">
      <c r="A33" s="34"/>
      <c r="B33" s="34"/>
      <c r="G33" s="44"/>
      <c r="H33" s="44"/>
      <c r="M33" s="138"/>
      <c r="N33" s="138"/>
      <c r="V33" s="51"/>
      <c r="Z33" s="44"/>
      <c r="AE33" s="36"/>
      <c r="AF33" s="44"/>
    </row>
    <row r="34" spans="1:32" s="33" customFormat="1">
      <c r="A34" s="34"/>
      <c r="B34" s="34"/>
      <c r="G34" s="44"/>
      <c r="H34" s="44"/>
      <c r="M34" s="138"/>
      <c r="N34" s="138"/>
      <c r="V34" s="51"/>
      <c r="Z34" s="44"/>
      <c r="AE34" s="36"/>
      <c r="AF34" s="44"/>
    </row>
    <row r="35" spans="1:32" s="33" customFormat="1">
      <c r="A35" s="34"/>
      <c r="B35" s="34"/>
      <c r="G35" s="44"/>
      <c r="H35" s="44"/>
      <c r="M35" s="138"/>
      <c r="N35" s="138"/>
      <c r="V35" s="51"/>
      <c r="Z35" s="44"/>
      <c r="AE35" s="36"/>
      <c r="AF35" s="44"/>
    </row>
    <row r="36" spans="1:32" s="33" customFormat="1">
      <c r="A36" s="34"/>
      <c r="B36" s="34"/>
      <c r="G36" s="44"/>
      <c r="H36" s="44"/>
      <c r="M36" s="138"/>
      <c r="N36" s="138"/>
      <c r="V36" s="51"/>
      <c r="Z36" s="44"/>
      <c r="AE36" s="36"/>
      <c r="AF36" s="44"/>
    </row>
    <row r="37" spans="1:32" s="33" customFormat="1">
      <c r="A37" s="34"/>
      <c r="B37" s="34"/>
      <c r="G37" s="44"/>
      <c r="H37" s="44"/>
      <c r="M37" s="138"/>
      <c r="N37" s="138"/>
      <c r="V37" s="51"/>
      <c r="Z37" s="44"/>
      <c r="AE37" s="36"/>
      <c r="AF37" s="44"/>
    </row>
    <row r="38" spans="1:32" s="33" customFormat="1">
      <c r="A38" s="34"/>
      <c r="B38" s="34"/>
      <c r="G38" s="44"/>
      <c r="H38" s="44"/>
      <c r="M38" s="138"/>
      <c r="N38" s="138"/>
      <c r="V38" s="51"/>
      <c r="Z38" s="44"/>
      <c r="AE38" s="36"/>
      <c r="AF38" s="44"/>
    </row>
    <row r="39" spans="1:32" s="33" customFormat="1">
      <c r="A39" s="34"/>
      <c r="B39" s="34"/>
      <c r="G39" s="44"/>
      <c r="H39" s="44"/>
      <c r="M39" s="138"/>
      <c r="N39" s="138"/>
      <c r="V39" s="51"/>
      <c r="Z39" s="44"/>
      <c r="AE39" s="36"/>
      <c r="AF39" s="44"/>
    </row>
    <row r="40" spans="1:32" s="33" customFormat="1">
      <c r="A40" s="34"/>
      <c r="B40" s="34"/>
      <c r="G40" s="44"/>
      <c r="H40" s="44"/>
      <c r="M40" s="138"/>
      <c r="N40" s="138"/>
      <c r="V40" s="51"/>
      <c r="Z40" s="44"/>
      <c r="AE40" s="36"/>
      <c r="AF40" s="44"/>
    </row>
    <row r="41" spans="1:32" s="33" customFormat="1">
      <c r="A41" s="34"/>
      <c r="B41" s="34"/>
      <c r="G41" s="44"/>
      <c r="H41" s="44"/>
      <c r="M41" s="138"/>
      <c r="N41" s="138"/>
      <c r="V41" s="51"/>
      <c r="Z41" s="44"/>
      <c r="AE41" s="36"/>
      <c r="AF41" s="44"/>
    </row>
    <row r="42" spans="1:32" s="33" customFormat="1">
      <c r="A42" s="34"/>
      <c r="B42" s="34"/>
      <c r="G42" s="44"/>
      <c r="H42" s="44"/>
      <c r="M42" s="138"/>
      <c r="N42" s="138"/>
      <c r="V42" s="51"/>
      <c r="Z42" s="44"/>
      <c r="AE42" s="36"/>
      <c r="AF42" s="44"/>
    </row>
    <row r="43" spans="1:32" s="33" customFormat="1">
      <c r="A43" s="34"/>
      <c r="B43" s="34"/>
      <c r="G43" s="44"/>
      <c r="H43" s="44"/>
      <c r="M43" s="138"/>
      <c r="N43" s="138"/>
      <c r="V43" s="51"/>
      <c r="Z43" s="44"/>
      <c r="AE43" s="36"/>
      <c r="AF43" s="44"/>
    </row>
    <row r="44" spans="1:32" s="33" customFormat="1">
      <c r="A44" s="34"/>
      <c r="B44" s="34"/>
      <c r="G44" s="44"/>
      <c r="H44" s="44"/>
      <c r="M44" s="138"/>
      <c r="N44" s="138"/>
      <c r="V44" s="51"/>
      <c r="Z44" s="44"/>
      <c r="AE44" s="36"/>
      <c r="AF44" s="44"/>
    </row>
    <row r="45" spans="1:32" s="33" customFormat="1">
      <c r="A45" s="34"/>
      <c r="B45" s="34"/>
      <c r="G45" s="44"/>
      <c r="H45" s="44"/>
      <c r="M45" s="138"/>
      <c r="N45" s="138"/>
      <c r="V45" s="51"/>
      <c r="Z45" s="44"/>
      <c r="AE45" s="36"/>
      <c r="AF45" s="44"/>
    </row>
    <row r="46" spans="1:32" s="33" customFormat="1">
      <c r="A46" s="34"/>
      <c r="B46" s="34"/>
      <c r="G46" s="44"/>
      <c r="H46" s="44"/>
      <c r="M46" s="138"/>
      <c r="N46" s="138"/>
      <c r="V46" s="51"/>
      <c r="Z46" s="44"/>
      <c r="AE46" s="36"/>
      <c r="AF46" s="44"/>
    </row>
    <row r="47" spans="1:32" s="33" customFormat="1">
      <c r="A47" s="34"/>
      <c r="B47" s="34"/>
      <c r="G47" s="44"/>
      <c r="H47" s="44"/>
      <c r="M47" s="138"/>
      <c r="N47" s="138"/>
      <c r="V47" s="51"/>
      <c r="Z47" s="44"/>
      <c r="AE47" s="36"/>
      <c r="AF47" s="44"/>
    </row>
    <row r="48" spans="1:32" s="33" customFormat="1">
      <c r="A48" s="34"/>
      <c r="B48" s="34"/>
      <c r="G48" s="44"/>
      <c r="H48" s="44"/>
      <c r="M48" s="138"/>
      <c r="N48" s="138"/>
      <c r="V48" s="51"/>
      <c r="Z48" s="44"/>
      <c r="AE48" s="36"/>
      <c r="AF48" s="44"/>
    </row>
    <row r="49" spans="1:32" s="33" customFormat="1">
      <c r="A49" s="34"/>
      <c r="B49" s="34"/>
      <c r="G49" s="44"/>
      <c r="H49" s="44"/>
      <c r="M49" s="138"/>
      <c r="N49" s="138"/>
      <c r="V49" s="51"/>
      <c r="Z49" s="44"/>
      <c r="AE49" s="36"/>
      <c r="AF49" s="44"/>
    </row>
    <row r="50" spans="1:32" s="33" customFormat="1">
      <c r="A50" s="34"/>
      <c r="B50" s="34"/>
      <c r="G50" s="44"/>
      <c r="H50" s="44"/>
      <c r="M50" s="138"/>
      <c r="N50" s="138"/>
      <c r="V50" s="51"/>
      <c r="Z50" s="44"/>
      <c r="AE50" s="36"/>
      <c r="AF50" s="44"/>
    </row>
    <row r="51" spans="1:32" s="33" customFormat="1">
      <c r="A51" s="34"/>
      <c r="B51" s="34"/>
      <c r="G51" s="44"/>
      <c r="H51" s="44"/>
      <c r="M51" s="138"/>
      <c r="N51" s="138"/>
      <c r="V51" s="51"/>
      <c r="Z51" s="44"/>
      <c r="AE51" s="36"/>
      <c r="AF51" s="44"/>
    </row>
    <row r="52" spans="1:32" s="33" customFormat="1">
      <c r="A52" s="34"/>
      <c r="B52" s="34"/>
      <c r="G52" s="44"/>
      <c r="H52" s="44"/>
      <c r="M52" s="138"/>
      <c r="N52" s="138"/>
      <c r="V52" s="51"/>
      <c r="Z52" s="44"/>
      <c r="AE52" s="36"/>
      <c r="AF52" s="44"/>
    </row>
    <row r="53" spans="1:32" s="33" customFormat="1">
      <c r="A53" s="34"/>
      <c r="B53" s="34"/>
      <c r="G53" s="44"/>
      <c r="H53" s="44"/>
      <c r="M53" s="138"/>
      <c r="N53" s="138"/>
      <c r="V53" s="51"/>
      <c r="Z53" s="44"/>
      <c r="AE53" s="36"/>
      <c r="AF53" s="44"/>
    </row>
    <row r="54" spans="1:32">
      <c r="B54" s="3"/>
    </row>
    <row r="55" spans="1:32">
      <c r="B55" s="3"/>
    </row>
    <row r="56" spans="1:32">
      <c r="B56" s="3"/>
    </row>
    <row r="57" spans="1:32">
      <c r="B57" s="3"/>
    </row>
    <row r="58" spans="1:32">
      <c r="B58" s="3"/>
    </row>
    <row r="59" spans="1:32">
      <c r="B59" s="3"/>
    </row>
  </sheetData>
  <autoFilter ref="A9:AJ18">
    <filterColumn colId="18">
      <filters>
        <dateGroupItem year="2015" month="1" dateTimeGrouping="month"/>
        <dateGroupItem year="2015" month="2" dateTimeGrouping="month"/>
        <dateGroupItem year="2015" month="3" dateTimeGrouping="month"/>
        <dateGroupItem year="2014" dateTimeGrouping="year"/>
      </filters>
    </filterColumn>
  </autoFilter>
  <mergeCells count="43">
    <mergeCell ref="A20:G20"/>
    <mergeCell ref="AF7:AF8"/>
    <mergeCell ref="AG7:AG8"/>
    <mergeCell ref="A13:G13"/>
    <mergeCell ref="A19:G19"/>
    <mergeCell ref="X7:X8"/>
    <mergeCell ref="Y7:Y8"/>
    <mergeCell ref="Z7:AA7"/>
    <mergeCell ref="AB7:AB8"/>
    <mergeCell ref="AC7:AD7"/>
    <mergeCell ref="AE7:AE8"/>
    <mergeCell ref="C7:C8"/>
    <mergeCell ref="D7:D8"/>
    <mergeCell ref="P7:P8"/>
    <mergeCell ref="Q7:Q8"/>
    <mergeCell ref="R7:R8"/>
    <mergeCell ref="S7:S8"/>
    <mergeCell ref="P6:S6"/>
    <mergeCell ref="T6:W6"/>
    <mergeCell ref="X6:AG6"/>
    <mergeCell ref="AH6:AH8"/>
    <mergeCell ref="AI6:AI8"/>
    <mergeCell ref="AJ6:AJ8"/>
    <mergeCell ref="T7:T8"/>
    <mergeCell ref="U7:U8"/>
    <mergeCell ref="V7:V8"/>
    <mergeCell ref="W7:W8"/>
    <mergeCell ref="O6:O8"/>
    <mergeCell ref="A1:H1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</mergeCells>
  <pageMargins left="0.7" right="0.7" top="0.75" bottom="0.75" header="0.3" footer="0.3"/>
  <pageSetup paperSize="9" scale="1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L18" sqref="L18"/>
    </sheetView>
  </sheetViews>
  <sheetFormatPr defaultRowHeight="15"/>
  <cols>
    <col min="2" max="2" width="11.5703125" customWidth="1"/>
    <col min="3" max="3" width="10.85546875" customWidth="1"/>
    <col min="4" max="4" width="10.42578125" hidden="1" customWidth="1"/>
    <col min="5" max="5" width="12.28515625" customWidth="1"/>
    <col min="6" max="6" width="12.140625" customWidth="1"/>
    <col min="8" max="8" width="25.42578125" customWidth="1"/>
    <col min="9" max="9" width="11.5703125" hidden="1" customWidth="1"/>
    <col min="10" max="11" width="15.28515625" customWidth="1"/>
    <col min="12" max="12" width="9.85546875" customWidth="1"/>
    <col min="13" max="13" width="15.42578125" customWidth="1"/>
    <col min="14" max="14" width="11.7109375" bestFit="1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2.425781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195</v>
      </c>
    </row>
    <row r="2" spans="1:25" ht="13.5" customHeight="1"/>
    <row r="3" spans="1:25" s="178" customFormat="1" ht="23.25">
      <c r="A3" s="178" t="s">
        <v>70</v>
      </c>
    </row>
    <row r="6" spans="1:25" s="3" customFormat="1" ht="84" customHeight="1">
      <c r="A6" s="203" t="s">
        <v>30</v>
      </c>
      <c r="B6" s="203" t="s">
        <v>18</v>
      </c>
      <c r="C6" s="203" t="s">
        <v>20</v>
      </c>
      <c r="D6" s="203"/>
      <c r="E6" s="203" t="s">
        <v>32</v>
      </c>
      <c r="F6" s="203" t="s">
        <v>33</v>
      </c>
      <c r="G6" s="203" t="s">
        <v>21</v>
      </c>
      <c r="H6" s="203" t="s">
        <v>22</v>
      </c>
      <c r="I6" s="203" t="s">
        <v>46</v>
      </c>
      <c r="J6" s="203" t="s">
        <v>51</v>
      </c>
      <c r="K6" s="203"/>
      <c r="L6" s="203" t="s">
        <v>37</v>
      </c>
      <c r="M6" s="210" t="s">
        <v>31</v>
      </c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2"/>
      <c r="Y6" s="204" t="s">
        <v>42</v>
      </c>
    </row>
    <row r="7" spans="1:25" s="3" customFormat="1" ht="126" customHeight="1">
      <c r="A7" s="203"/>
      <c r="B7" s="203"/>
      <c r="C7" s="203" t="s">
        <v>44</v>
      </c>
      <c r="D7" s="203" t="s">
        <v>45</v>
      </c>
      <c r="E7" s="203"/>
      <c r="F7" s="203"/>
      <c r="G7" s="203"/>
      <c r="H7" s="203"/>
      <c r="I7" s="203"/>
      <c r="J7" s="203"/>
      <c r="K7" s="203"/>
      <c r="L7" s="203"/>
      <c r="M7" s="203" t="s">
        <v>47</v>
      </c>
      <c r="N7" s="203" t="s">
        <v>28</v>
      </c>
      <c r="O7" s="203" t="s">
        <v>29</v>
      </c>
      <c r="P7" s="203" t="s">
        <v>23</v>
      </c>
      <c r="Q7" s="203"/>
      <c r="R7" s="203" t="s">
        <v>35</v>
      </c>
      <c r="S7" s="203" t="s">
        <v>25</v>
      </c>
      <c r="T7" s="203"/>
      <c r="U7" s="209" t="s">
        <v>48</v>
      </c>
      <c r="V7" s="209" t="s">
        <v>52</v>
      </c>
      <c r="W7" s="204" t="s">
        <v>49</v>
      </c>
      <c r="X7" s="207" t="s">
        <v>50</v>
      </c>
      <c r="Y7" s="205"/>
    </row>
    <row r="8" spans="1:25" s="3" customFormat="1" ht="28.5">
      <c r="A8" s="203"/>
      <c r="B8" s="203"/>
      <c r="C8" s="203"/>
      <c r="D8" s="203"/>
      <c r="E8" s="203"/>
      <c r="F8" s="203"/>
      <c r="G8" s="203"/>
      <c r="H8" s="203"/>
      <c r="I8" s="203"/>
      <c r="J8" s="4" t="s">
        <v>40</v>
      </c>
      <c r="K8" s="4" t="s">
        <v>41</v>
      </c>
      <c r="L8" s="203"/>
      <c r="M8" s="203"/>
      <c r="N8" s="203"/>
      <c r="O8" s="203"/>
      <c r="P8" s="4" t="s">
        <v>34</v>
      </c>
      <c r="Q8" s="4" t="s">
        <v>27</v>
      </c>
      <c r="R8" s="203"/>
      <c r="S8" s="4" t="s">
        <v>26</v>
      </c>
      <c r="T8" s="4" t="s">
        <v>24</v>
      </c>
      <c r="U8" s="209"/>
      <c r="V8" s="209"/>
      <c r="W8" s="206"/>
      <c r="X8" s="208"/>
      <c r="Y8" s="206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15.75">
      <c r="A10" s="201" t="s">
        <v>244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</row>
    <row r="11" spans="1:25">
      <c r="A11" s="18"/>
      <c r="B11" s="28"/>
      <c r="C11" s="22"/>
      <c r="D11" s="19"/>
      <c r="E11" s="25"/>
      <c r="F11" s="25"/>
      <c r="G11" s="25"/>
      <c r="H11" s="23"/>
      <c r="I11" s="19"/>
      <c r="J11" s="26"/>
      <c r="K11" s="27"/>
      <c r="L11" s="23"/>
      <c r="M11" s="22"/>
      <c r="N11" s="19"/>
      <c r="O11" s="23"/>
      <c r="P11" s="25"/>
      <c r="Q11" s="23"/>
      <c r="R11" s="29"/>
      <c r="S11" s="24"/>
      <c r="T11" s="22"/>
      <c r="U11" s="25"/>
      <c r="V11" s="25"/>
      <c r="W11" s="25"/>
      <c r="X11" s="25"/>
      <c r="Y11" s="19"/>
    </row>
  </sheetData>
  <mergeCells count="26"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  <mergeCell ref="A10:Y10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80" zoomScaleNormal="80" workbookViewId="0">
      <selection activeCell="H10" sqref="H10"/>
    </sheetView>
  </sheetViews>
  <sheetFormatPr defaultRowHeight="15"/>
  <cols>
    <col min="1" max="1" width="13.7109375" bestFit="1" customWidth="1"/>
    <col min="2" max="2" width="11.5703125" customWidth="1"/>
    <col min="3" max="3" width="27.140625" customWidth="1"/>
    <col min="4" max="4" width="10.42578125" customWidth="1"/>
    <col min="5" max="5" width="12.28515625" customWidth="1"/>
    <col min="6" max="6" width="12.140625" customWidth="1"/>
    <col min="7" max="7" width="13.7109375" bestFit="1" customWidth="1"/>
    <col min="8" max="8" width="38.5703125" customWidth="1"/>
    <col min="9" max="9" width="11.5703125" customWidth="1"/>
    <col min="10" max="11" width="15.28515625" customWidth="1"/>
    <col min="12" max="12" width="15.42578125" customWidth="1"/>
    <col min="13" max="13" width="28.28515625" customWidth="1"/>
    <col min="14" max="14" width="17" customWidth="1"/>
    <col min="15" max="16" width="11.7109375" bestFit="1" customWidth="1"/>
    <col min="17" max="17" width="12.42578125" bestFit="1" customWidth="1"/>
    <col min="18" max="18" width="18.140625" customWidth="1"/>
    <col min="19" max="19" width="23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196</v>
      </c>
    </row>
    <row r="2" spans="1:24" ht="13.5" customHeight="1"/>
    <row r="3" spans="1:24" s="178" customFormat="1" ht="23.25">
      <c r="A3" s="178" t="s">
        <v>59</v>
      </c>
    </row>
    <row r="6" spans="1:24" s="3" customFormat="1" ht="79.5" customHeight="1">
      <c r="A6" s="203" t="s">
        <v>30</v>
      </c>
      <c r="B6" s="203" t="s">
        <v>18</v>
      </c>
      <c r="C6" s="203" t="s">
        <v>20</v>
      </c>
      <c r="D6" s="203"/>
      <c r="E6" s="203" t="s">
        <v>32</v>
      </c>
      <c r="F6" s="203" t="s">
        <v>33</v>
      </c>
      <c r="G6" s="203" t="s">
        <v>21</v>
      </c>
      <c r="H6" s="203" t="s">
        <v>22</v>
      </c>
      <c r="I6" s="203" t="s">
        <v>46</v>
      </c>
      <c r="J6" s="214" t="s">
        <v>93</v>
      </c>
      <c r="K6" s="215"/>
      <c r="L6" s="210" t="s">
        <v>31</v>
      </c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04" t="s">
        <v>42</v>
      </c>
    </row>
    <row r="7" spans="1:24" s="3" customFormat="1" ht="126" customHeight="1">
      <c r="A7" s="203"/>
      <c r="B7" s="203"/>
      <c r="C7" s="203" t="s">
        <v>44</v>
      </c>
      <c r="D7" s="203" t="s">
        <v>57</v>
      </c>
      <c r="E7" s="203"/>
      <c r="F7" s="203"/>
      <c r="G7" s="203"/>
      <c r="H7" s="203"/>
      <c r="I7" s="203"/>
      <c r="J7" s="216"/>
      <c r="K7" s="217"/>
      <c r="L7" s="203" t="s">
        <v>38</v>
      </c>
      <c r="M7" s="203" t="s">
        <v>28</v>
      </c>
      <c r="N7" s="203" t="s">
        <v>29</v>
      </c>
      <c r="O7" s="203" t="s">
        <v>23</v>
      </c>
      <c r="P7" s="203"/>
      <c r="Q7" s="203" t="s">
        <v>35</v>
      </c>
      <c r="R7" s="203" t="s">
        <v>25</v>
      </c>
      <c r="S7" s="203"/>
      <c r="T7" s="209" t="s">
        <v>96</v>
      </c>
      <c r="U7" s="209" t="s">
        <v>97</v>
      </c>
      <c r="V7" s="203" t="s">
        <v>98</v>
      </c>
      <c r="W7" s="213" t="s">
        <v>99</v>
      </c>
      <c r="X7" s="205"/>
    </row>
    <row r="8" spans="1:24" s="3" customFormat="1" ht="28.5">
      <c r="A8" s="203"/>
      <c r="B8" s="203"/>
      <c r="C8" s="203"/>
      <c r="D8" s="203"/>
      <c r="E8" s="203"/>
      <c r="F8" s="203"/>
      <c r="G8" s="203"/>
      <c r="H8" s="203"/>
      <c r="I8" s="203"/>
      <c r="J8" s="5" t="s">
        <v>40</v>
      </c>
      <c r="K8" s="5" t="s">
        <v>41</v>
      </c>
      <c r="L8" s="203"/>
      <c r="M8" s="203"/>
      <c r="N8" s="203"/>
      <c r="O8" s="5" t="s">
        <v>34</v>
      </c>
      <c r="P8" s="5" t="s">
        <v>27</v>
      </c>
      <c r="Q8" s="203"/>
      <c r="R8" s="5" t="s">
        <v>26</v>
      </c>
      <c r="S8" s="5" t="s">
        <v>24</v>
      </c>
      <c r="T8" s="209"/>
      <c r="U8" s="209"/>
      <c r="V8" s="203"/>
      <c r="W8" s="213"/>
      <c r="X8" s="206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5" customHeight="1">
      <c r="A10" s="61">
        <v>8</v>
      </c>
      <c r="B10" s="61">
        <v>1</v>
      </c>
      <c r="C10" s="64" t="s">
        <v>185</v>
      </c>
      <c r="D10" s="21"/>
      <c r="E10" s="21" t="s">
        <v>109</v>
      </c>
      <c r="F10" s="66">
        <v>6613010</v>
      </c>
      <c r="G10" s="69" t="s">
        <v>100</v>
      </c>
      <c r="H10" s="64" t="s">
        <v>92</v>
      </c>
      <c r="I10" s="21"/>
      <c r="J10" s="65">
        <v>22881.360000000001</v>
      </c>
      <c r="K10" s="65">
        <f>J10*1.18</f>
        <v>27000.004799999999</v>
      </c>
      <c r="L10" s="21" t="s">
        <v>94</v>
      </c>
      <c r="M10" s="64" t="s">
        <v>95</v>
      </c>
      <c r="N10" s="21"/>
      <c r="O10" s="61">
        <v>796</v>
      </c>
      <c r="P10" s="21" t="s">
        <v>60</v>
      </c>
      <c r="Q10" s="21"/>
      <c r="R10" s="61">
        <v>89231860000</v>
      </c>
      <c r="S10" s="64" t="s">
        <v>73</v>
      </c>
      <c r="T10" s="62">
        <v>42005</v>
      </c>
      <c r="U10" s="62">
        <v>43070</v>
      </c>
      <c r="V10" s="62">
        <v>42005</v>
      </c>
      <c r="W10" s="62">
        <v>43070</v>
      </c>
      <c r="X10" s="21"/>
    </row>
    <row r="11" spans="1:24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  <mergeCell ref="U7:U8"/>
    <mergeCell ref="V7:V8"/>
    <mergeCell ref="W7:W8"/>
    <mergeCell ref="N7:N8"/>
    <mergeCell ref="O7:P7"/>
    <mergeCell ref="Q7:Q8"/>
    <mergeCell ref="R7:S7"/>
    <mergeCell ref="T7:T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Справочник Вид продукции</vt:lpstr>
      <vt:lpstr>Приложение №2 План закупки</vt:lpstr>
      <vt:lpstr>Корректировка 1кв.</vt:lpstr>
      <vt:lpstr>Приложение №2.2  закупки у про </vt:lpstr>
      <vt:lpstr>Приложение №2.3  Долгосрочн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user</cp:lastModifiedBy>
  <cp:lastPrinted>2016-12-01T08:01:36Z</cp:lastPrinted>
  <dcterms:created xsi:type="dcterms:W3CDTF">2011-11-18T07:59:33Z</dcterms:created>
  <dcterms:modified xsi:type="dcterms:W3CDTF">2017-05-19T10:50:22Z</dcterms:modified>
</cp:coreProperties>
</file>